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presupuestos\cortes\"/>
    </mc:Choice>
  </mc:AlternateContent>
  <bookViews>
    <workbookView xWindow="0" yWindow="0" windowWidth="15360" windowHeight="8640"/>
  </bookViews>
  <sheets>
    <sheet name="2018 3TR. PPTO. APROBADO" sheetId="1" r:id="rId1"/>
  </sheets>
  <definedNames>
    <definedName name="_xlnm.Print_Titles" localSheetId="0">'2018 3TR. PPTO. APROBADO'!$1:$2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F33" i="1" l="1"/>
  <c r="F13" i="1"/>
  <c r="F54" i="1" l="1"/>
  <c r="F101" i="1" l="1"/>
  <c r="H7" i="1" l="1"/>
  <c r="H100" i="1" l="1"/>
  <c r="H99" i="1"/>
  <c r="H96" i="1"/>
  <c r="H95" i="1"/>
  <c r="H94" i="1"/>
  <c r="H93" i="1"/>
  <c r="H92" i="1"/>
  <c r="H91" i="1"/>
  <c r="F87" i="1"/>
  <c r="H86" i="1"/>
  <c r="H85" i="1"/>
  <c r="H87" i="1" s="1"/>
  <c r="H80" i="1"/>
  <c r="H79" i="1"/>
  <c r="H76" i="1"/>
  <c r="H75" i="1"/>
  <c r="H73" i="1"/>
  <c r="H72" i="1"/>
  <c r="H69" i="1"/>
  <c r="H68" i="1"/>
  <c r="H67" i="1"/>
  <c r="F66" i="1"/>
  <c r="H64" i="1"/>
  <c r="H63" i="1"/>
  <c r="H62" i="1"/>
  <c r="H61" i="1"/>
  <c r="H60" i="1"/>
  <c r="H59" i="1"/>
  <c r="H58" i="1"/>
  <c r="H56" i="1"/>
  <c r="H55" i="1"/>
  <c r="F81" i="1"/>
  <c r="H52" i="1"/>
  <c r="H51" i="1"/>
  <c r="H49" i="1"/>
  <c r="H48" i="1"/>
  <c r="H47" i="1"/>
  <c r="H46" i="1"/>
  <c r="H43" i="1"/>
  <c r="H42" i="1"/>
  <c r="H37" i="1"/>
  <c r="H36" i="1"/>
  <c r="H35" i="1"/>
  <c r="H34" i="1"/>
  <c r="H33" i="1"/>
  <c r="H32" i="1"/>
  <c r="H30" i="1"/>
  <c r="H29" i="1"/>
  <c r="H28" i="1"/>
  <c r="H27" i="1"/>
  <c r="H26" i="1"/>
  <c r="H25" i="1"/>
  <c r="F24" i="1"/>
  <c r="H24" i="1" s="1"/>
  <c r="H21" i="1"/>
  <c r="H20" i="1"/>
  <c r="H17" i="1"/>
  <c r="H16" i="1"/>
  <c r="H14" i="1"/>
  <c r="H13" i="1"/>
  <c r="H11" i="1"/>
  <c r="H10" i="1"/>
  <c r="F10" i="1"/>
  <c r="H66" i="1" l="1"/>
  <c r="H54" i="1"/>
  <c r="F38" i="1"/>
  <c r="H101" i="1"/>
  <c r="H81" i="1"/>
  <c r="H38" i="1"/>
  <c r="H102" i="1" l="1"/>
  <c r="F102" i="1"/>
</calcChain>
</file>

<file path=xl/sharedStrings.xml><?xml version="1.0" encoding="utf-8"?>
<sst xmlns="http://schemas.openxmlformats.org/spreadsheetml/2006/main" count="200" uniqueCount="166">
  <si>
    <t>Clasificación económica</t>
  </si>
  <si>
    <t>Créditos
modificados</t>
  </si>
  <si>
    <t>Créditos
finales</t>
  </si>
  <si>
    <t>CAPÍTULO 1</t>
  </si>
  <si>
    <t>GASTOS DE PERSONAL</t>
  </si>
  <si>
    <t>Artículo 11</t>
  </si>
  <si>
    <t>Personal Eventual</t>
  </si>
  <si>
    <t>Concepto 110</t>
  </si>
  <si>
    <t>Personal eventual, retrib. Básicas y otras</t>
  </si>
  <si>
    <t>Subconcepto 110.00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</si>
  <si>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</si>
  <si>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</si>
  <si>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</si>
  <si>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</si>
  <si>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</si>
  <si>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</si>
  <si>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</si>
  <si>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</si>
  <si>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</si>
  <si>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</si>
  <si>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</si>
  <si>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</si>
  <si>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</si>
  <si>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</si>
  <si>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</si>
  <si>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</si>
  <si>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</si>
  <si>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</si>
  <si>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</si>
  <si>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</si>
  <si>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</si>
  <si>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</si>
  <si>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</si>
  <si>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</si>
  <si>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</si>
  <si>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</si>
  <si>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</si>
  <si>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</si>
  <si>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</si>
  <si>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</si>
  <si>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</si>
  <si>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</si>
  <si>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</si>
  <si>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</si>
  <si>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</si>
  <si>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</si>
  <si>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</si>
  <si>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</si>
  <si>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</si>
  <si>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</si>
  <si>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</si>
  <si>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</si>
  <si>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</si>
  <si>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</si>
  <si>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</si>
  <si>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</si>
  <si>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</si>
  <si>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</si>
  <si>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</si>
  <si>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</si>
  <si>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</si>
  <si>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</si>
  <si>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</si>
  <si>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</si>
  <si>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</si>
  <si>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</si>
  <si>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</si>
  <si>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</si>
  <si>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</si>
  <si>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</si>
  <si>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</si>
  <si>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</si>
  <si>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</si>
  <si>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</si>
  <si>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</si>
  <si>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</si>
  <si>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</si>
  <si>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</si>
  <si>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</si>
  <si>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</si>
  <si>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</si>
  <si>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</si>
  <si>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</si>
  <si>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</si>
  <si>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</si>
  <si>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</si>
  <si>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</si>
  <si>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Servicio ADSL Representante Permanente CC.GG.ante la UE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</si>
  <si>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</si>
  <si>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</si>
  <si>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</si>
  <si>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</si>
  <si>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</si>
  <si>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</si>
  <si>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</si>
  <si>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</si>
  <si>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</si>
  <si>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</si>
  <si>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</si>
  <si>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</si>
  <si>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</si>
  <si>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</si>
  <si>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</si>
  <si>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</si>
  <si>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</si>
  <si>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Gastos por alquiler vivienda, mudanza Representante CC.GG. UE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</si>
  <si>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</si>
  <si>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</si>
  <si>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</si>
  <si>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</si>
  <si>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</si>
  <si>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</si>
  <si>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</si>
  <si>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</si>
  <si>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</si>
  <si>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</si>
  <si>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</si>
  <si>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</si>
  <si>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</si>
  <si>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</si>
  <si>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</si>
  <si>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</si>
  <si>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</si>
  <si>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</si>
  <si>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</si>
  <si>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</si>
  <si>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</si>
  <si>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</si>
  <si>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</si>
  <si>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</si>
  <si>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</si>
  <si>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</si>
  <si>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</si>
  <si>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</si>
  <si>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</si>
  <si>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</si>
  <si>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</si>
  <si>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</si>
  <si>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</si>
  <si>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</si>
  <si>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</si>
  <si>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</si>
  <si>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</si>
  <si>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</si>
  <si>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</si>
  <si>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</si>
  <si>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</si>
  <si>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</si>
  <si>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</si>
  <si>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</si>
  <si>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</si>
  <si>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</si>
  <si>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</si>
  <si>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</si>
  <si>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</si>
  <si>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</si>
  <si>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</si>
  <si>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</si>
  <si>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</si>
  <si>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</si>
  <si>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</si>
  <si>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</si>
  <si>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Créditos Ppto. inicial</t>
  </si>
  <si>
    <t>Gastos protocolarios realizados por las Mesas en sesiones conjuntas.</t>
  </si>
  <si>
    <t>Subconcepto 340.99</t>
  </si>
  <si>
    <t>PRESUPUESTO DE LAS CORTES GENERALES DEL EJERCICIO PRESUPUESTARIO 2018. DETALLE POR CENTROS GESTORES (A 05.07.2018)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</si>
</sst>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justify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0" fontId="3" fillId="2" borderId="21" xfId="0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right" vertical="top"/>
    </xf>
    <xf numFmtId="164" fontId="1" fillId="2" borderId="23" xfId="0" applyNumberFormat="1" applyFont="1" applyFill="1" applyBorder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21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1" fillId="0" borderId="7" xfId="0" applyNumberFormat="1" applyFont="1" applyFill="1" applyBorder="1" applyAlignment="1">
      <alignment horizontal="right" vertical="top"/>
    </xf>
    <xf numFmtId="164" fontId="1" fillId="0" borderId="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19" xfId="0" applyNumberFormat="1" applyFont="1" applyFill="1" applyBorder="1" applyAlignment="1">
      <alignment horizontal="right" vertical="top"/>
    </xf>
    <xf numFmtId="165" fontId="2" fillId="0" borderId="9" xfId="0" applyNumberFormat="1" applyFont="1" applyBorder="1" applyAlignment="1">
      <alignment vertical="top"/>
    </xf>
    <xf numFmtId="164" fontId="2" fillId="0" borderId="27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164" fontId="2" fillId="0" borderId="29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 vertical="top"/>
    </xf>
    <xf numFmtId="0" fontId="6" fillId="0" borderId="0" xfId="0" applyFont="1"/>
    <xf numFmtId="0" fontId="1" fillId="2" borderId="21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right" vertical="top"/>
    </xf>
    <xf numFmtId="164" fontId="1" fillId="3" borderId="32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164" fontId="1" fillId="2" borderId="22" xfId="0" applyNumberFormat="1" applyFont="1" applyFill="1" applyBorder="1" applyAlignment="1">
      <alignment horizontal="right" vertical="center"/>
    </xf>
    <xf numFmtId="164" fontId="1" fillId="2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top"/>
    </xf>
    <xf numFmtId="164" fontId="2" fillId="0" borderId="28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/>
    </xf>
    <xf numFmtId="0" fontId="4" fillId="2" borderId="2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83" zoomScale="140" zoomScaleNormal="140" zoomScaleSheetLayoutView="130" workbookViewId="0">
      <selection activeCell="F75" sqref="F75"/>
    </sheetView>
  </sheetViews>
  <sheetFormatPr baseColWidth="10" defaultColWidth="11.42578125" defaultRowHeight="12.75" x14ac:dyDescent="0.2"/>
  <cols>
    <col min="1" max="1" width="10" style="71" customWidth="1"/>
    <col min="2" max="2" width="18.5703125" style="71" customWidth="1"/>
    <col min="3" max="3" width="13.7109375" style="71" customWidth="1"/>
    <col min="4" max="4" width="21.28515625" style="71" customWidth="1"/>
    <col min="5" max="5" width="20.28515625" style="71" customWidth="1"/>
    <col min="6" max="6" width="14.140625" style="71" customWidth="1"/>
    <col min="7" max="7" width="11.28515625" style="71" customWidth="1"/>
    <col min="8" max="8" width="14" style="73" customWidth="1"/>
    <col min="9" max="16384" width="11.42578125" style="71"/>
  </cols>
  <sheetData>
    <row r="1" spans="1:8" s="1" customFormat="1" ht="32.25" customHeight="1" thickTop="1" thickBot="1" x14ac:dyDescent="0.25">
      <c r="A1" s="92" t="s">
        <v>165</v>
      </c>
      <c r="B1" s="93"/>
      <c r="C1" s="93"/>
      <c r="D1" s="93"/>
      <c r="E1" s="93"/>
      <c r="F1" s="93"/>
      <c r="G1" s="93"/>
      <c r="H1" s="93"/>
    </row>
    <row r="2" spans="1:8" s="3" customFormat="1" ht="44.25" customHeight="1" thickTop="1" thickBot="1" x14ac:dyDescent="0.25">
      <c r="A2" s="94" t="s">
        <v>0</v>
      </c>
      <c r="B2" s="95"/>
      <c r="C2" s="95"/>
      <c r="D2" s="95"/>
      <c r="E2" s="95"/>
      <c r="F2" s="70" t="s">
        <v>162</v>
      </c>
      <c r="G2" s="70" t="s">
        <v>1</v>
      </c>
      <c r="H2" s="2" t="s">
        <v>2</v>
      </c>
    </row>
    <row r="3" spans="1:8" s="1" customFormat="1" ht="13.5" thickTop="1" x14ac:dyDescent="0.2">
      <c r="A3" s="4" t="s">
        <v>3</v>
      </c>
      <c r="B3" s="96" t="s">
        <v>4</v>
      </c>
      <c r="C3" s="97"/>
      <c r="D3" s="97"/>
      <c r="E3" s="97"/>
      <c r="F3" s="5"/>
      <c r="G3" s="5"/>
      <c r="H3" s="6"/>
    </row>
    <row r="4" spans="1:8" s="1" customFormat="1" x14ac:dyDescent="0.2">
      <c r="A4" s="7" t="s">
        <v>5</v>
      </c>
      <c r="B4" s="8" t="s">
        <v>6</v>
      </c>
      <c r="C4" s="8"/>
      <c r="D4" s="8"/>
      <c r="E4" s="8"/>
      <c r="F4" s="9"/>
      <c r="G4" s="9"/>
      <c r="H4" s="10"/>
    </row>
    <row r="5" spans="1:8" s="1" customFormat="1" x14ac:dyDescent="0.2">
      <c r="A5" s="11"/>
      <c r="B5" s="8" t="s">
        <v>7</v>
      </c>
      <c r="C5" s="8" t="s">
        <v>8</v>
      </c>
      <c r="D5" s="8"/>
      <c r="E5" s="8"/>
      <c r="F5" s="9"/>
      <c r="G5" s="9"/>
      <c r="H5" s="10"/>
    </row>
    <row r="6" spans="1:8" s="1" customFormat="1" x14ac:dyDescent="0.2">
      <c r="A6" s="11"/>
      <c r="B6" s="68"/>
      <c r="C6" s="8" t="s">
        <v>9</v>
      </c>
      <c r="D6" s="8" t="s">
        <v>8</v>
      </c>
      <c r="E6" s="77"/>
      <c r="F6" s="12">
        <v>20950</v>
      </c>
      <c r="G6" s="13"/>
      <c r="H6" s="14">
        <v>20950</v>
      </c>
    </row>
    <row r="7" spans="1:8" s="1" customFormat="1" x14ac:dyDescent="0.2">
      <c r="A7" s="11"/>
      <c r="B7" s="68"/>
      <c r="C7" s="8"/>
      <c r="D7" s="8" t="s">
        <v>10</v>
      </c>
      <c r="E7" s="8" t="s">
        <v>11</v>
      </c>
      <c r="F7" s="12">
        <v>20950</v>
      </c>
      <c r="G7" s="13"/>
      <c r="H7" s="14">
        <f>F7+G8</f>
        <v>20950</v>
      </c>
    </row>
    <row r="8" spans="1:8" s="1" customFormat="1" x14ac:dyDescent="0.2">
      <c r="A8" s="7" t="s">
        <v>12</v>
      </c>
      <c r="B8" s="79" t="s">
        <v>13</v>
      </c>
      <c r="C8" s="79"/>
      <c r="D8" s="79"/>
      <c r="E8" s="79"/>
      <c r="G8" s="13"/>
      <c r="H8" s="14"/>
    </row>
    <row r="9" spans="1:8" s="1" customFormat="1" x14ac:dyDescent="0.2">
      <c r="A9" s="7"/>
      <c r="B9" s="66" t="s">
        <v>14</v>
      </c>
      <c r="C9" s="79" t="s">
        <v>15</v>
      </c>
      <c r="D9" s="79"/>
      <c r="E9" s="79"/>
      <c r="F9" s="13"/>
      <c r="G9" s="13"/>
      <c r="H9" s="14"/>
    </row>
    <row r="10" spans="1:8" s="1" customFormat="1" x14ac:dyDescent="0.2">
      <c r="A10" s="7"/>
      <c r="B10" s="15"/>
      <c r="C10" s="15" t="s">
        <v>16</v>
      </c>
      <c r="D10" s="16" t="s">
        <v>15</v>
      </c>
      <c r="E10" s="17"/>
      <c r="F10" s="12">
        <f>SUM(F11)</f>
        <v>24711524</v>
      </c>
      <c r="G10" s="13"/>
      <c r="H10" s="14">
        <f>F11+G10</f>
        <v>24711524</v>
      </c>
    </row>
    <row r="11" spans="1:8" s="1" customFormat="1" x14ac:dyDescent="0.2">
      <c r="A11" s="7"/>
      <c r="B11" s="15"/>
      <c r="C11" s="15"/>
      <c r="D11" s="18" t="s">
        <v>10</v>
      </c>
      <c r="E11" s="18" t="s">
        <v>11</v>
      </c>
      <c r="F11" s="12">
        <v>24711524</v>
      </c>
      <c r="G11" s="13"/>
      <c r="H11" s="14">
        <f>SUM(F11:G11)</f>
        <v>24711524</v>
      </c>
    </row>
    <row r="12" spans="1:8" s="1" customFormat="1" x14ac:dyDescent="0.2">
      <c r="A12" s="7"/>
      <c r="B12" s="66" t="s">
        <v>17</v>
      </c>
      <c r="C12" s="79" t="s">
        <v>18</v>
      </c>
      <c r="D12" s="79"/>
      <c r="E12" s="79"/>
      <c r="F12" s="13"/>
      <c r="G12" s="13"/>
      <c r="H12" s="14"/>
    </row>
    <row r="13" spans="1:8" s="1" customFormat="1" x14ac:dyDescent="0.2">
      <c r="A13" s="7"/>
      <c r="B13" s="66"/>
      <c r="C13" s="66" t="s">
        <v>19</v>
      </c>
      <c r="D13" s="19" t="s">
        <v>18</v>
      </c>
      <c r="E13" s="17"/>
      <c r="F13" s="12">
        <f>F14</f>
        <v>13995846</v>
      </c>
      <c r="G13" s="13"/>
      <c r="H13" s="14">
        <f>F13+G13</f>
        <v>13995846</v>
      </c>
    </row>
    <row r="14" spans="1:8" s="1" customFormat="1" x14ac:dyDescent="0.2">
      <c r="A14" s="7"/>
      <c r="B14" s="66"/>
      <c r="C14" s="66"/>
      <c r="D14" s="20" t="s">
        <v>10</v>
      </c>
      <c r="E14" s="66" t="s">
        <v>20</v>
      </c>
      <c r="F14" s="12">
        <v>13995846</v>
      </c>
      <c r="G14" s="13"/>
      <c r="H14" s="14">
        <f>SUM(F14:G14)</f>
        <v>13995846</v>
      </c>
    </row>
    <row r="15" spans="1:8" s="1" customFormat="1" x14ac:dyDescent="0.2">
      <c r="A15" s="7"/>
      <c r="B15" s="66" t="s">
        <v>21</v>
      </c>
      <c r="C15" s="79" t="s">
        <v>22</v>
      </c>
      <c r="D15" s="79"/>
      <c r="E15" s="79"/>
      <c r="F15" s="13"/>
      <c r="G15" s="13"/>
      <c r="H15" s="14"/>
    </row>
    <row r="16" spans="1:8" s="1" customFormat="1" x14ac:dyDescent="0.2">
      <c r="A16" s="7"/>
      <c r="B16" s="15"/>
      <c r="C16" s="15" t="s">
        <v>23</v>
      </c>
      <c r="D16" s="16" t="s">
        <v>22</v>
      </c>
      <c r="E16" s="17"/>
      <c r="F16" s="12">
        <v>64920</v>
      </c>
      <c r="G16" s="13"/>
      <c r="H16" s="14">
        <f>F16+G16</f>
        <v>64920</v>
      </c>
    </row>
    <row r="17" spans="1:8" s="1" customFormat="1" ht="33.75" x14ac:dyDescent="0.2">
      <c r="A17" s="7"/>
      <c r="B17" s="15"/>
      <c r="C17" s="15"/>
      <c r="D17" s="18" t="s">
        <v>10</v>
      </c>
      <c r="E17" s="18" t="s">
        <v>161</v>
      </c>
      <c r="F17" s="12">
        <v>64920</v>
      </c>
      <c r="G17" s="13"/>
      <c r="H17" s="14">
        <f>SUM(F17:G17)</f>
        <v>64920</v>
      </c>
    </row>
    <row r="18" spans="1:8" s="1" customFormat="1" ht="12.75" customHeight="1" x14ac:dyDescent="0.2">
      <c r="A18" s="7" t="s">
        <v>24</v>
      </c>
      <c r="B18" s="79" t="s">
        <v>25</v>
      </c>
      <c r="C18" s="79"/>
      <c r="D18" s="79"/>
      <c r="E18" s="79"/>
      <c r="F18" s="13"/>
      <c r="G18" s="13"/>
      <c r="H18" s="14"/>
    </row>
    <row r="19" spans="1:8" s="1" customFormat="1" ht="12.75" customHeight="1" x14ac:dyDescent="0.2">
      <c r="A19" s="7"/>
      <c r="B19" s="66" t="s">
        <v>26</v>
      </c>
      <c r="C19" s="79" t="s">
        <v>27</v>
      </c>
      <c r="D19" s="79"/>
      <c r="E19" s="79"/>
      <c r="F19" s="13"/>
      <c r="G19" s="13"/>
      <c r="H19" s="14"/>
    </row>
    <row r="20" spans="1:8" s="1" customFormat="1" ht="12.75" customHeight="1" x14ac:dyDescent="0.2">
      <c r="A20" s="7"/>
      <c r="B20" s="66"/>
      <c r="C20" s="66" t="s">
        <v>28</v>
      </c>
      <c r="D20" s="19" t="s">
        <v>29</v>
      </c>
      <c r="E20" s="21"/>
      <c r="F20" s="13">
        <v>60000</v>
      </c>
      <c r="G20" s="13"/>
      <c r="H20" s="14">
        <f>F20+G20</f>
        <v>60000</v>
      </c>
    </row>
    <row r="21" spans="1:8" s="1" customFormat="1" ht="36.75" customHeight="1" x14ac:dyDescent="0.2">
      <c r="A21" s="7"/>
      <c r="B21" s="66"/>
      <c r="C21" s="66"/>
      <c r="D21" s="20" t="s">
        <v>30</v>
      </c>
      <c r="E21" s="22" t="s">
        <v>31</v>
      </c>
      <c r="F21" s="13">
        <v>60000</v>
      </c>
      <c r="G21" s="13"/>
      <c r="H21" s="14">
        <f>SUM(F21:G21)</f>
        <v>60000</v>
      </c>
    </row>
    <row r="22" spans="1:8" s="1" customFormat="1" ht="12.75" customHeight="1" x14ac:dyDescent="0.2">
      <c r="A22" s="7" t="s">
        <v>32</v>
      </c>
      <c r="B22" s="90" t="s">
        <v>33</v>
      </c>
      <c r="C22" s="90"/>
      <c r="D22" s="90"/>
      <c r="E22" s="90"/>
      <c r="F22" s="13"/>
      <c r="G22" s="13"/>
      <c r="H22" s="14"/>
    </row>
    <row r="23" spans="1:8" s="1" customFormat="1" ht="12.75" customHeight="1" x14ac:dyDescent="0.2">
      <c r="A23" s="7"/>
      <c r="B23" s="69" t="s">
        <v>34</v>
      </c>
      <c r="C23" s="79" t="s">
        <v>35</v>
      </c>
      <c r="D23" s="79"/>
      <c r="E23" s="79"/>
      <c r="F23" s="13"/>
      <c r="G23" s="13"/>
      <c r="H23" s="14"/>
    </row>
    <row r="24" spans="1:8" s="1" customFormat="1" x14ac:dyDescent="0.2">
      <c r="A24" s="7"/>
      <c r="B24" s="69"/>
      <c r="C24" s="66" t="s">
        <v>36</v>
      </c>
      <c r="D24" s="19" t="s">
        <v>37</v>
      </c>
      <c r="E24" s="21"/>
      <c r="F24" s="12">
        <f>SUM(F25:F26)</f>
        <v>8495800</v>
      </c>
      <c r="G24" s="13"/>
      <c r="H24" s="14">
        <f>F24+G24</f>
        <v>8495800</v>
      </c>
    </row>
    <row r="25" spans="1:8" s="1" customFormat="1" ht="22.5" x14ac:dyDescent="0.2">
      <c r="A25" s="7"/>
      <c r="B25" s="69"/>
      <c r="C25" s="66"/>
      <c r="D25" s="20" t="s">
        <v>30</v>
      </c>
      <c r="E25" s="23" t="s">
        <v>38</v>
      </c>
      <c r="F25" s="12">
        <v>0</v>
      </c>
      <c r="G25" s="13"/>
      <c r="H25" s="14">
        <f>SUM(F25:G25)</f>
        <v>0</v>
      </c>
    </row>
    <row r="26" spans="1:8" s="1" customFormat="1" ht="45.75" customHeight="1" x14ac:dyDescent="0.2">
      <c r="A26" s="7"/>
      <c r="B26" s="69"/>
      <c r="C26" s="66"/>
      <c r="D26" s="20" t="s">
        <v>39</v>
      </c>
      <c r="E26" s="23" t="s">
        <v>40</v>
      </c>
      <c r="F26" s="12">
        <v>8495800</v>
      </c>
      <c r="G26" s="13"/>
      <c r="H26" s="14">
        <f>SUM(F26:G26)</f>
        <v>8495800</v>
      </c>
    </row>
    <row r="27" spans="1:8" s="1" customFormat="1" ht="12.75" customHeight="1" x14ac:dyDescent="0.2">
      <c r="A27" s="7"/>
      <c r="B27" s="69"/>
      <c r="C27" s="66" t="s">
        <v>41</v>
      </c>
      <c r="D27" s="19" t="s">
        <v>42</v>
      </c>
      <c r="E27" s="21"/>
      <c r="F27" s="12">
        <v>160000</v>
      </c>
      <c r="G27" s="13"/>
      <c r="H27" s="14">
        <f>F27+G27</f>
        <v>160000</v>
      </c>
    </row>
    <row r="28" spans="1:8" s="1" customFormat="1" ht="37.5" customHeight="1" x14ac:dyDescent="0.2">
      <c r="A28" s="7"/>
      <c r="B28" s="69"/>
      <c r="C28" s="66"/>
      <c r="D28" s="20" t="s">
        <v>39</v>
      </c>
      <c r="E28" s="23" t="s">
        <v>43</v>
      </c>
      <c r="F28" s="12">
        <v>160000</v>
      </c>
      <c r="G28" s="13"/>
      <c r="H28" s="14">
        <f>SUM(F28:G28)</f>
        <v>160000</v>
      </c>
    </row>
    <row r="29" spans="1:8" s="1" customFormat="1" ht="12.75" customHeight="1" x14ac:dyDescent="0.2">
      <c r="A29" s="7"/>
      <c r="B29" s="69"/>
      <c r="C29" s="66" t="s">
        <v>44</v>
      </c>
      <c r="D29" s="19" t="s">
        <v>45</v>
      </c>
      <c r="E29" s="21"/>
      <c r="F29" s="12">
        <v>189202</v>
      </c>
      <c r="G29" s="13"/>
      <c r="H29" s="14">
        <f>F29+G29</f>
        <v>189202</v>
      </c>
    </row>
    <row r="30" spans="1:8" s="1" customFormat="1" ht="47.25" customHeight="1" x14ac:dyDescent="0.2">
      <c r="A30" s="7"/>
      <c r="B30" s="69"/>
      <c r="C30" s="66"/>
      <c r="D30" s="20" t="s">
        <v>39</v>
      </c>
      <c r="E30" s="23" t="s">
        <v>46</v>
      </c>
      <c r="F30" s="12">
        <v>189202</v>
      </c>
      <c r="G30" s="13"/>
      <c r="H30" s="14">
        <f>SUM(F30:G30)</f>
        <v>189202</v>
      </c>
    </row>
    <row r="31" spans="1:8" s="1" customFormat="1" ht="12.75" customHeight="1" x14ac:dyDescent="0.2">
      <c r="A31" s="7"/>
      <c r="B31" s="69" t="s">
        <v>47</v>
      </c>
      <c r="C31" s="66" t="s">
        <v>48</v>
      </c>
      <c r="D31" s="66"/>
      <c r="E31" s="66"/>
      <c r="F31" s="13"/>
      <c r="G31" s="13"/>
      <c r="H31" s="14"/>
    </row>
    <row r="32" spans="1:8" s="1" customFormat="1" ht="12.75" customHeight="1" x14ac:dyDescent="0.2">
      <c r="A32" s="7"/>
      <c r="B32" s="69"/>
      <c r="C32" s="66" t="s">
        <v>49</v>
      </c>
      <c r="D32" s="19" t="s">
        <v>50</v>
      </c>
      <c r="E32" s="17"/>
      <c r="F32" s="12">
        <v>85000</v>
      </c>
      <c r="G32" s="13"/>
      <c r="H32" s="14">
        <f>F32+G32</f>
        <v>85000</v>
      </c>
    </row>
    <row r="33" spans="1:8" s="1" customFormat="1" ht="35.1" customHeight="1" x14ac:dyDescent="0.2">
      <c r="A33" s="7"/>
      <c r="B33" s="69"/>
      <c r="C33" s="66"/>
      <c r="D33" s="20" t="s">
        <v>51</v>
      </c>
      <c r="E33" s="23" t="s">
        <v>52</v>
      </c>
      <c r="F33" s="13">
        <f>F32</f>
        <v>85000</v>
      </c>
      <c r="G33" s="13"/>
      <c r="H33" s="14">
        <f>SUM(F33:G33)</f>
        <v>85000</v>
      </c>
    </row>
    <row r="34" spans="1:8" s="1" customFormat="1" ht="12.75" customHeight="1" x14ac:dyDescent="0.2">
      <c r="A34" s="7"/>
      <c r="B34" s="69"/>
      <c r="C34" s="66" t="s">
        <v>53</v>
      </c>
      <c r="D34" s="19" t="s">
        <v>54</v>
      </c>
      <c r="E34" s="17"/>
      <c r="F34" s="12">
        <v>1927218</v>
      </c>
      <c r="G34" s="13"/>
      <c r="H34" s="14">
        <f>F34+G34</f>
        <v>1927218</v>
      </c>
    </row>
    <row r="35" spans="1:8" s="1" customFormat="1" ht="35.1" customHeight="1" x14ac:dyDescent="0.2">
      <c r="A35" s="7"/>
      <c r="B35" s="69"/>
      <c r="C35" s="66"/>
      <c r="D35" s="20" t="s">
        <v>39</v>
      </c>
      <c r="E35" s="23" t="s">
        <v>55</v>
      </c>
      <c r="F35" s="12">
        <v>1927218</v>
      </c>
      <c r="G35" s="13"/>
      <c r="H35" s="14">
        <f>SUM(F35:G35)</f>
        <v>1927218</v>
      </c>
    </row>
    <row r="36" spans="1:8" s="1" customFormat="1" ht="12.75" customHeight="1" x14ac:dyDescent="0.2">
      <c r="A36" s="7"/>
      <c r="B36" s="69"/>
      <c r="C36" s="66" t="s">
        <v>56</v>
      </c>
      <c r="D36" s="19" t="s">
        <v>57</v>
      </c>
      <c r="E36" s="17"/>
      <c r="F36" s="12">
        <v>25000</v>
      </c>
      <c r="G36" s="13"/>
      <c r="H36" s="14">
        <f>F36+G36</f>
        <v>25000</v>
      </c>
    </row>
    <row r="37" spans="1:8" s="1" customFormat="1" ht="33.75" x14ac:dyDescent="0.2">
      <c r="A37" s="24"/>
      <c r="B37" s="25"/>
      <c r="C37" s="26"/>
      <c r="D37" s="27" t="s">
        <v>58</v>
      </c>
      <c r="E37" s="23" t="s">
        <v>59</v>
      </c>
      <c r="F37" s="13">
        <v>25000</v>
      </c>
      <c r="G37" s="28"/>
      <c r="H37" s="29">
        <f>SUM(F37:G37)</f>
        <v>25000</v>
      </c>
    </row>
    <row r="38" spans="1:8" s="1" customFormat="1" ht="21.95" customHeight="1" thickBot="1" x14ac:dyDescent="0.25">
      <c r="A38" s="30"/>
      <c r="B38" s="91" t="s">
        <v>60</v>
      </c>
      <c r="C38" s="91"/>
      <c r="D38" s="91"/>
      <c r="E38" s="91"/>
      <c r="F38" s="75">
        <f>F6+F10+F13+F16+F20+F24+F27+F29+F32+F34+F36</f>
        <v>49735460</v>
      </c>
      <c r="G38" s="75"/>
      <c r="H38" s="76">
        <f>H6+H10+H13+H16+H20+H24+H27+H29+H32+H34+H36</f>
        <v>49735460</v>
      </c>
    </row>
    <row r="39" spans="1:8" s="1" customFormat="1" ht="13.5" thickTop="1" x14ac:dyDescent="0.2">
      <c r="A39" s="11" t="s">
        <v>61</v>
      </c>
      <c r="B39" s="68" t="s">
        <v>62</v>
      </c>
      <c r="C39" s="9"/>
      <c r="D39" s="9"/>
      <c r="E39" s="9"/>
      <c r="F39" s="33"/>
      <c r="G39" s="33"/>
      <c r="H39" s="34"/>
    </row>
    <row r="40" spans="1:8" s="1" customFormat="1" x14ac:dyDescent="0.2">
      <c r="A40" s="7" t="s">
        <v>63</v>
      </c>
      <c r="B40" s="79" t="s">
        <v>64</v>
      </c>
      <c r="C40" s="79"/>
      <c r="D40" s="79"/>
      <c r="E40" s="79"/>
      <c r="F40" s="35"/>
      <c r="G40" s="35"/>
      <c r="H40" s="14"/>
    </row>
    <row r="41" spans="1:8" s="1" customFormat="1" x14ac:dyDescent="0.2">
      <c r="A41" s="7"/>
      <c r="B41" s="66" t="s">
        <v>65</v>
      </c>
      <c r="C41" s="66" t="s">
        <v>66</v>
      </c>
      <c r="D41" s="66"/>
      <c r="E41" s="20"/>
      <c r="F41" s="35"/>
      <c r="G41" s="35"/>
      <c r="H41" s="14"/>
    </row>
    <row r="42" spans="1:8" s="1" customFormat="1" x14ac:dyDescent="0.2">
      <c r="A42" s="7"/>
      <c r="B42" s="66"/>
      <c r="C42" s="66" t="s">
        <v>67</v>
      </c>
      <c r="D42" s="36" t="s">
        <v>66</v>
      </c>
      <c r="E42" s="17"/>
      <c r="F42" s="37">
        <v>150</v>
      </c>
      <c r="G42" s="35"/>
      <c r="H42" s="14">
        <f>F42+G42</f>
        <v>150</v>
      </c>
    </row>
    <row r="43" spans="1:8" s="1" customFormat="1" ht="22.15" customHeight="1" x14ac:dyDescent="0.2">
      <c r="A43" s="7"/>
      <c r="B43" s="66"/>
      <c r="C43" s="66"/>
      <c r="D43" s="20" t="s">
        <v>68</v>
      </c>
      <c r="E43" s="38" t="s">
        <v>69</v>
      </c>
      <c r="F43" s="35">
        <v>150</v>
      </c>
      <c r="G43" s="35"/>
      <c r="H43" s="14">
        <f>SUM(F43:G43)</f>
        <v>150</v>
      </c>
    </row>
    <row r="44" spans="1:8" s="1" customFormat="1" x14ac:dyDescent="0.2">
      <c r="A44" s="7" t="s">
        <v>70</v>
      </c>
      <c r="B44" s="79" t="s">
        <v>71</v>
      </c>
      <c r="C44" s="79"/>
      <c r="D44" s="79"/>
      <c r="E44" s="79"/>
      <c r="F44" s="35"/>
      <c r="G44" s="35"/>
      <c r="H44" s="14"/>
    </row>
    <row r="45" spans="1:8" s="1" customFormat="1" x14ac:dyDescent="0.2">
      <c r="A45" s="7"/>
      <c r="B45" s="66" t="s">
        <v>72</v>
      </c>
      <c r="C45" s="79" t="s">
        <v>73</v>
      </c>
      <c r="D45" s="79"/>
      <c r="E45" s="79"/>
      <c r="F45" s="39"/>
      <c r="G45" s="35"/>
      <c r="H45" s="14"/>
    </row>
    <row r="46" spans="1:8" s="1" customFormat="1" x14ac:dyDescent="0.2">
      <c r="A46" s="7"/>
      <c r="B46" s="66"/>
      <c r="C46" s="66" t="s">
        <v>74</v>
      </c>
      <c r="D46" s="19" t="s">
        <v>75</v>
      </c>
      <c r="E46" s="17"/>
      <c r="F46" s="35">
        <v>7500</v>
      </c>
      <c r="G46" s="35"/>
      <c r="H46" s="14">
        <f>F46+G46</f>
        <v>7500</v>
      </c>
    </row>
    <row r="47" spans="1:8" s="1" customFormat="1" x14ac:dyDescent="0.2">
      <c r="A47" s="7"/>
      <c r="B47" s="66"/>
      <c r="C47" s="66"/>
      <c r="D47" s="66" t="s">
        <v>76</v>
      </c>
      <c r="E47" s="38" t="s">
        <v>77</v>
      </c>
      <c r="F47" s="35">
        <v>7500</v>
      </c>
      <c r="G47" s="35"/>
      <c r="H47" s="14">
        <f>SUM(F47:G47)</f>
        <v>7500</v>
      </c>
    </row>
    <row r="48" spans="1:8" s="1" customFormat="1" ht="25.5" customHeight="1" x14ac:dyDescent="0.2">
      <c r="A48" s="7"/>
      <c r="B48" s="66"/>
      <c r="C48" s="66" t="s">
        <v>78</v>
      </c>
      <c r="D48" s="36" t="s">
        <v>79</v>
      </c>
      <c r="E48" s="17"/>
      <c r="F48" s="37">
        <v>240252</v>
      </c>
      <c r="G48" s="35"/>
      <c r="H48" s="14">
        <f>F48+G48</f>
        <v>240252</v>
      </c>
    </row>
    <row r="49" spans="1:9" s="1" customFormat="1" ht="45" x14ac:dyDescent="0.2">
      <c r="A49" s="7"/>
      <c r="B49" s="66"/>
      <c r="C49" s="66"/>
      <c r="D49" s="20" t="s">
        <v>80</v>
      </c>
      <c r="E49" s="38" t="s">
        <v>81</v>
      </c>
      <c r="F49" s="35">
        <v>240252</v>
      </c>
      <c r="G49" s="35"/>
      <c r="H49" s="14">
        <f>SUM(F48:G48)</f>
        <v>240252</v>
      </c>
    </row>
    <row r="50" spans="1:9" s="1" customFormat="1" x14ac:dyDescent="0.2">
      <c r="A50" s="7"/>
      <c r="B50" s="66" t="s">
        <v>82</v>
      </c>
      <c r="C50" s="79" t="s">
        <v>83</v>
      </c>
      <c r="D50" s="79"/>
      <c r="E50" s="79"/>
      <c r="F50" s="35"/>
      <c r="G50" s="35"/>
      <c r="H50" s="14"/>
    </row>
    <row r="51" spans="1:9" s="1" customFormat="1" x14ac:dyDescent="0.2">
      <c r="A51" s="7"/>
      <c r="B51" s="66"/>
      <c r="C51" s="66" t="s">
        <v>84</v>
      </c>
      <c r="D51" s="19" t="s">
        <v>85</v>
      </c>
      <c r="E51" s="17"/>
      <c r="F51" s="37">
        <v>2000</v>
      </c>
      <c r="G51" s="35"/>
      <c r="H51" s="14">
        <f>F51+G51</f>
        <v>2000</v>
      </c>
    </row>
    <row r="52" spans="1:9" s="1" customFormat="1" ht="33.75" x14ac:dyDescent="0.2">
      <c r="A52" s="7"/>
      <c r="B52" s="66"/>
      <c r="C52" s="66"/>
      <c r="D52" s="66" t="s">
        <v>86</v>
      </c>
      <c r="E52" s="18" t="s">
        <v>87</v>
      </c>
      <c r="F52" s="37">
        <v>2000</v>
      </c>
      <c r="G52" s="35"/>
      <c r="H52" s="14">
        <f>SUM(F52:G52)</f>
        <v>2000</v>
      </c>
    </row>
    <row r="53" spans="1:9" s="1" customFormat="1" x14ac:dyDescent="0.2">
      <c r="A53" s="7"/>
      <c r="B53" s="66" t="s">
        <v>88</v>
      </c>
      <c r="C53" s="79" t="s">
        <v>89</v>
      </c>
      <c r="D53" s="79"/>
      <c r="E53" s="79"/>
      <c r="F53" s="35"/>
      <c r="G53" s="35"/>
      <c r="H53" s="14"/>
    </row>
    <row r="54" spans="1:9" s="1" customFormat="1" x14ac:dyDescent="0.2">
      <c r="A54" s="7"/>
      <c r="B54" s="66"/>
      <c r="C54" s="66" t="s">
        <v>90</v>
      </c>
      <c r="D54" s="19" t="s">
        <v>91</v>
      </c>
      <c r="E54" s="17"/>
      <c r="F54" s="37">
        <f>SUM(F55:F60)</f>
        <v>1511500</v>
      </c>
      <c r="G54" s="35"/>
      <c r="H54" s="14">
        <f>SUM(H55:H60)</f>
        <v>1511500</v>
      </c>
    </row>
    <row r="55" spans="1:9" s="1" customFormat="1" ht="22.5" x14ac:dyDescent="0.2">
      <c r="A55" s="7"/>
      <c r="B55" s="66"/>
      <c r="C55" s="66"/>
      <c r="D55" s="66" t="s">
        <v>92</v>
      </c>
      <c r="E55" s="20" t="s">
        <v>93</v>
      </c>
      <c r="F55" s="35">
        <v>7000</v>
      </c>
      <c r="G55" s="35"/>
      <c r="H55" s="14">
        <f>SUM(F55:G55)</f>
        <v>7000</v>
      </c>
      <c r="I55" s="40"/>
    </row>
    <row r="56" spans="1:9" s="1" customFormat="1" ht="33.75" customHeight="1" x14ac:dyDescent="0.2">
      <c r="A56" s="7"/>
      <c r="B56" s="66"/>
      <c r="C56" s="66"/>
      <c r="D56" s="20" t="s">
        <v>94</v>
      </c>
      <c r="E56" s="20" t="s">
        <v>95</v>
      </c>
      <c r="F56" s="35">
        <v>2000</v>
      </c>
      <c r="G56" s="35"/>
      <c r="H56" s="14">
        <f>SUM(F56:G56)</f>
        <v>2000</v>
      </c>
    </row>
    <row r="57" spans="1:9" s="1" customFormat="1" ht="33.75" x14ac:dyDescent="0.2">
      <c r="A57" s="7"/>
      <c r="B57" s="74"/>
      <c r="C57" s="74"/>
      <c r="D57" s="20" t="s">
        <v>76</v>
      </c>
      <c r="E57" s="20" t="s">
        <v>163</v>
      </c>
      <c r="F57" s="35">
        <v>0</v>
      </c>
      <c r="G57" s="35"/>
      <c r="H57" s="14">
        <f t="shared" ref="H57" si="0">SUM(F57:G57)</f>
        <v>0</v>
      </c>
    </row>
    <row r="58" spans="1:9" s="1" customFormat="1" ht="27.75" customHeight="1" x14ac:dyDescent="0.2">
      <c r="A58" s="7"/>
      <c r="B58" s="66"/>
      <c r="C58" s="66"/>
      <c r="D58" s="20" t="s">
        <v>58</v>
      </c>
      <c r="E58" s="20" t="s">
        <v>96</v>
      </c>
      <c r="F58" s="35">
        <v>1500000</v>
      </c>
      <c r="G58" s="35"/>
      <c r="H58" s="14">
        <f>SUM(F58:G58)</f>
        <v>1500000</v>
      </c>
    </row>
    <row r="59" spans="1:9" s="1" customFormat="1" ht="22.5" x14ac:dyDescent="0.2">
      <c r="A59" s="7"/>
      <c r="B59" s="66"/>
      <c r="C59" s="66"/>
      <c r="D59" s="20" t="s">
        <v>97</v>
      </c>
      <c r="E59" s="20" t="s">
        <v>98</v>
      </c>
      <c r="F59" s="35">
        <v>2000</v>
      </c>
      <c r="G59" s="35"/>
      <c r="H59" s="14">
        <f>SUM(F59:G59)</f>
        <v>2000</v>
      </c>
    </row>
    <row r="60" spans="1:9" s="1" customFormat="1" ht="75" customHeight="1" x14ac:dyDescent="0.2">
      <c r="A60" s="7"/>
      <c r="B60" s="66"/>
      <c r="C60" s="66"/>
      <c r="D60" s="20" t="s">
        <v>30</v>
      </c>
      <c r="E60" s="20" t="s">
        <v>99</v>
      </c>
      <c r="F60" s="35">
        <v>500</v>
      </c>
      <c r="G60" s="35"/>
      <c r="H60" s="14">
        <f>SUM(F60:G60)</f>
        <v>500</v>
      </c>
    </row>
    <row r="61" spans="1:9" s="1" customFormat="1" x14ac:dyDescent="0.2">
      <c r="A61" s="7"/>
      <c r="B61" s="66"/>
      <c r="C61" s="66" t="s">
        <v>100</v>
      </c>
      <c r="D61" s="19" t="s">
        <v>101</v>
      </c>
      <c r="E61" s="17"/>
      <c r="F61" s="37">
        <v>100000</v>
      </c>
      <c r="G61" s="35"/>
      <c r="H61" s="14">
        <f>F61+G61</f>
        <v>100000</v>
      </c>
    </row>
    <row r="62" spans="1:9" s="1" customFormat="1" ht="56.25" x14ac:dyDescent="0.2">
      <c r="A62" s="7"/>
      <c r="B62" s="66"/>
      <c r="C62" s="66"/>
      <c r="D62" s="66" t="s">
        <v>51</v>
      </c>
      <c r="E62" s="20" t="s">
        <v>102</v>
      </c>
      <c r="F62" s="37">
        <v>100000</v>
      </c>
      <c r="G62" s="35"/>
      <c r="H62" s="14">
        <f>SUM(F62:G62)</f>
        <v>100000</v>
      </c>
    </row>
    <row r="63" spans="1:9" s="1" customFormat="1" x14ac:dyDescent="0.2">
      <c r="A63" s="7"/>
      <c r="B63" s="66"/>
      <c r="C63" s="66" t="s">
        <v>103</v>
      </c>
      <c r="D63" s="19" t="s">
        <v>104</v>
      </c>
      <c r="E63" s="36"/>
      <c r="F63" s="37">
        <v>1000</v>
      </c>
      <c r="G63" s="35"/>
      <c r="H63" s="14">
        <f>F63+G63</f>
        <v>1000</v>
      </c>
    </row>
    <row r="64" spans="1:9" s="1" customFormat="1" ht="33.75" x14ac:dyDescent="0.2">
      <c r="A64" s="7"/>
      <c r="B64" s="66"/>
      <c r="C64" s="66"/>
      <c r="D64" s="66" t="s">
        <v>10</v>
      </c>
      <c r="E64" s="20" t="s">
        <v>105</v>
      </c>
      <c r="F64" s="37">
        <v>1000</v>
      </c>
      <c r="G64" s="35"/>
      <c r="H64" s="14">
        <f>SUM(F64:G64)</f>
        <v>1000</v>
      </c>
    </row>
    <row r="65" spans="1:8" s="1" customFormat="1" x14ac:dyDescent="0.2">
      <c r="A65" s="7"/>
      <c r="B65" s="66" t="s">
        <v>106</v>
      </c>
      <c r="C65" s="79" t="s">
        <v>107</v>
      </c>
      <c r="D65" s="79"/>
      <c r="E65" s="79"/>
      <c r="F65" s="35"/>
      <c r="G65" s="35"/>
      <c r="H65" s="14"/>
    </row>
    <row r="66" spans="1:8" s="1" customFormat="1" x14ac:dyDescent="0.2">
      <c r="A66" s="7"/>
      <c r="B66" s="66"/>
      <c r="C66" s="66" t="s">
        <v>108</v>
      </c>
      <c r="D66" s="19" t="s">
        <v>109</v>
      </c>
      <c r="E66" s="17"/>
      <c r="F66" s="37">
        <f>SUM(F67:F69)</f>
        <v>52988</v>
      </c>
      <c r="G66" s="35"/>
      <c r="H66" s="14">
        <f>SUM(H67:H69)</f>
        <v>52988</v>
      </c>
    </row>
    <row r="67" spans="1:8" s="1" customFormat="1" ht="33.75" x14ac:dyDescent="0.2">
      <c r="A67" s="7"/>
      <c r="B67" s="66"/>
      <c r="C67" s="66"/>
      <c r="D67" s="66" t="s">
        <v>94</v>
      </c>
      <c r="E67" s="20" t="s">
        <v>110</v>
      </c>
      <c r="F67" s="35">
        <v>2500</v>
      </c>
      <c r="G67" s="35"/>
      <c r="H67" s="14">
        <f>SUM(F67:G67)</f>
        <v>2500</v>
      </c>
    </row>
    <row r="68" spans="1:8" s="1" customFormat="1" ht="33.75" x14ac:dyDescent="0.2">
      <c r="A68" s="7"/>
      <c r="B68" s="66"/>
      <c r="C68" s="66"/>
      <c r="D68" s="20" t="s">
        <v>111</v>
      </c>
      <c r="E68" s="20" t="s">
        <v>112</v>
      </c>
      <c r="F68" s="35">
        <v>488</v>
      </c>
      <c r="G68" s="35"/>
      <c r="H68" s="14">
        <f>SUM(F68:G68)</f>
        <v>488</v>
      </c>
    </row>
    <row r="69" spans="1:8" s="1" customFormat="1" ht="33.75" x14ac:dyDescent="0.2">
      <c r="A69" s="7"/>
      <c r="B69" s="66"/>
      <c r="C69" s="66"/>
      <c r="D69" s="20" t="s">
        <v>39</v>
      </c>
      <c r="E69" s="20" t="s">
        <v>113</v>
      </c>
      <c r="F69" s="35">
        <v>50000</v>
      </c>
      <c r="G69" s="35"/>
      <c r="H69" s="14">
        <f>SUM(F69:G69)</f>
        <v>50000</v>
      </c>
    </row>
    <row r="70" spans="1:8" s="1" customFormat="1" x14ac:dyDescent="0.2">
      <c r="A70" s="7" t="s">
        <v>114</v>
      </c>
      <c r="B70" s="79" t="s">
        <v>115</v>
      </c>
      <c r="C70" s="79"/>
      <c r="D70" s="79"/>
      <c r="E70" s="79"/>
      <c r="F70" s="13"/>
      <c r="G70" s="13"/>
      <c r="H70" s="14"/>
    </row>
    <row r="71" spans="1:8" s="1" customFormat="1" x14ac:dyDescent="0.2">
      <c r="A71" s="7"/>
      <c r="B71" s="66" t="s">
        <v>116</v>
      </c>
      <c r="C71" s="79" t="s">
        <v>117</v>
      </c>
      <c r="D71" s="79"/>
      <c r="E71" s="79"/>
      <c r="F71" s="39"/>
      <c r="G71" s="13"/>
      <c r="H71" s="14"/>
    </row>
    <row r="72" spans="1:8" s="1" customFormat="1" x14ac:dyDescent="0.2">
      <c r="A72" s="7"/>
      <c r="B72" s="66"/>
      <c r="C72" s="66" t="s">
        <v>118</v>
      </c>
      <c r="D72" s="19" t="s">
        <v>117</v>
      </c>
      <c r="E72" s="17"/>
      <c r="F72" s="12">
        <v>2000</v>
      </c>
      <c r="G72" s="13"/>
      <c r="H72" s="14">
        <f>F72+G72</f>
        <v>2000</v>
      </c>
    </row>
    <row r="73" spans="1:8" s="1" customFormat="1" ht="33.75" x14ac:dyDescent="0.2">
      <c r="A73" s="7"/>
      <c r="B73" s="66"/>
      <c r="C73" s="66"/>
      <c r="D73" s="66" t="s">
        <v>94</v>
      </c>
      <c r="E73" s="20" t="s">
        <v>119</v>
      </c>
      <c r="F73" s="13">
        <v>2000</v>
      </c>
      <c r="G73" s="13"/>
      <c r="H73" s="14">
        <f>SUM(F73:G73)</f>
        <v>2000</v>
      </c>
    </row>
    <row r="74" spans="1:8" s="1" customFormat="1" x14ac:dyDescent="0.2">
      <c r="A74" s="7"/>
      <c r="B74" s="66" t="s">
        <v>120</v>
      </c>
      <c r="C74" s="79" t="s">
        <v>121</v>
      </c>
      <c r="D74" s="79"/>
      <c r="E74" s="79"/>
      <c r="F74" s="13"/>
      <c r="G74" s="13"/>
      <c r="H74" s="14"/>
    </row>
    <row r="75" spans="1:8" s="1" customFormat="1" x14ac:dyDescent="0.2">
      <c r="A75" s="7"/>
      <c r="B75" s="66"/>
      <c r="C75" s="66" t="s">
        <v>122</v>
      </c>
      <c r="D75" s="19" t="s">
        <v>121</v>
      </c>
      <c r="E75" s="17"/>
      <c r="F75" s="13">
        <v>150000</v>
      </c>
      <c r="G75" s="13"/>
      <c r="H75" s="14">
        <f>F75+G75</f>
        <v>150000</v>
      </c>
    </row>
    <row r="76" spans="1:8" s="1" customFormat="1" ht="33.75" x14ac:dyDescent="0.2">
      <c r="A76" s="7"/>
      <c r="B76" s="66"/>
      <c r="C76" s="66"/>
      <c r="D76" s="66" t="s">
        <v>51</v>
      </c>
      <c r="E76" s="18" t="s">
        <v>123</v>
      </c>
      <c r="F76" s="13">
        <v>150000</v>
      </c>
      <c r="G76" s="13"/>
      <c r="H76" s="14">
        <f>SUM(F76:G76)</f>
        <v>150000</v>
      </c>
    </row>
    <row r="77" spans="1:8" s="1" customFormat="1" x14ac:dyDescent="0.2">
      <c r="A77" s="7" t="s">
        <v>124</v>
      </c>
      <c r="B77" s="79" t="s">
        <v>125</v>
      </c>
      <c r="C77" s="79"/>
      <c r="D77" s="79"/>
      <c r="E77" s="79"/>
      <c r="F77" s="13"/>
      <c r="G77" s="13"/>
      <c r="H77" s="14"/>
    </row>
    <row r="78" spans="1:8" s="1" customFormat="1" x14ac:dyDescent="0.2">
      <c r="A78" s="7"/>
      <c r="B78" s="66" t="s">
        <v>126</v>
      </c>
      <c r="C78" s="79" t="s">
        <v>127</v>
      </c>
      <c r="D78" s="79"/>
      <c r="E78" s="79"/>
      <c r="F78" s="13"/>
      <c r="G78" s="13"/>
      <c r="H78" s="14"/>
    </row>
    <row r="79" spans="1:8" s="1" customFormat="1" x14ac:dyDescent="0.2">
      <c r="A79" s="7"/>
      <c r="B79" s="66"/>
      <c r="C79" s="66" t="s">
        <v>128</v>
      </c>
      <c r="D79" s="19" t="s">
        <v>127</v>
      </c>
      <c r="E79" s="17"/>
      <c r="F79" s="12">
        <v>330000</v>
      </c>
      <c r="G79" s="13"/>
      <c r="H79" s="14">
        <f>F79+G79</f>
        <v>330000</v>
      </c>
    </row>
    <row r="80" spans="1:8" s="1" customFormat="1" ht="56.25" x14ac:dyDescent="0.2">
      <c r="A80" s="24"/>
      <c r="B80" s="26"/>
      <c r="C80" s="26"/>
      <c r="D80" s="26" t="s">
        <v>111</v>
      </c>
      <c r="E80" s="27" t="s">
        <v>129</v>
      </c>
      <c r="F80" s="12">
        <v>330000</v>
      </c>
      <c r="G80" s="28"/>
      <c r="H80" s="29">
        <f>SUM(F80:G80)</f>
        <v>330000</v>
      </c>
    </row>
    <row r="81" spans="1:9" ht="21.95" customHeight="1" thickBot="1" x14ac:dyDescent="0.25">
      <c r="A81" s="41"/>
      <c r="B81" s="80" t="s">
        <v>130</v>
      </c>
      <c r="C81" s="81"/>
      <c r="D81" s="81"/>
      <c r="E81" s="81"/>
      <c r="F81" s="31">
        <f>F42+F46+F48+F51+F54+F61+F63+F66+F72+F75+F79</f>
        <v>2397390</v>
      </c>
      <c r="G81" s="31"/>
      <c r="H81" s="32">
        <f>H42+H46+H48+H51+H54+H61+H63+H66+H72+H75+H79</f>
        <v>2397390</v>
      </c>
      <c r="I81" s="72"/>
    </row>
    <row r="82" spans="1:9" s="45" customFormat="1" ht="14.25" customHeight="1" thickTop="1" x14ac:dyDescent="0.2">
      <c r="A82" s="4" t="s">
        <v>131</v>
      </c>
      <c r="B82" s="83" t="s">
        <v>132</v>
      </c>
      <c r="C82" s="84"/>
      <c r="D82" s="84"/>
      <c r="E82" s="85"/>
      <c r="F82" s="43"/>
      <c r="G82" s="43"/>
      <c r="H82" s="44"/>
    </row>
    <row r="83" spans="1:9" s="45" customFormat="1" ht="12.75" customHeight="1" x14ac:dyDescent="0.2">
      <c r="A83" s="7" t="s">
        <v>133</v>
      </c>
      <c r="B83" s="86" t="s">
        <v>134</v>
      </c>
      <c r="C83" s="87"/>
      <c r="D83" s="87"/>
      <c r="E83" s="88"/>
      <c r="F83" s="46"/>
      <c r="G83" s="46"/>
      <c r="H83" s="47"/>
    </row>
    <row r="84" spans="1:9" s="45" customFormat="1" ht="12.75" customHeight="1" x14ac:dyDescent="0.2">
      <c r="A84" s="48"/>
      <c r="B84" s="66" t="s">
        <v>135</v>
      </c>
      <c r="C84" s="86" t="s">
        <v>136</v>
      </c>
      <c r="D84" s="87"/>
      <c r="E84" s="88"/>
      <c r="F84" s="46"/>
      <c r="G84" s="46"/>
      <c r="H84" s="47"/>
    </row>
    <row r="85" spans="1:9" s="45" customFormat="1" ht="12.75" customHeight="1" x14ac:dyDescent="0.2">
      <c r="A85" s="48"/>
      <c r="B85" s="49"/>
      <c r="C85" s="66" t="s">
        <v>164</v>
      </c>
      <c r="D85" s="67" t="s">
        <v>136</v>
      </c>
      <c r="E85" s="50"/>
      <c r="F85" s="28">
        <v>7000</v>
      </c>
      <c r="G85" s="46"/>
      <c r="H85" s="14">
        <f>F85+G85</f>
        <v>7000</v>
      </c>
    </row>
    <row r="86" spans="1:9" s="45" customFormat="1" ht="34.5" customHeight="1" x14ac:dyDescent="0.2">
      <c r="A86" s="51"/>
      <c r="B86" s="52"/>
      <c r="C86" s="26"/>
      <c r="D86" s="53" t="s">
        <v>10</v>
      </c>
      <c r="E86" s="54" t="s">
        <v>137</v>
      </c>
      <c r="F86" s="28">
        <v>7000</v>
      </c>
      <c r="G86" s="55"/>
      <c r="H86" s="29">
        <f>SUM(F86:G86)</f>
        <v>7000</v>
      </c>
    </row>
    <row r="87" spans="1:9" s="45" customFormat="1" ht="21.95" customHeight="1" thickBot="1" x14ac:dyDescent="0.25">
      <c r="A87" s="41"/>
      <c r="B87" s="80" t="s">
        <v>138</v>
      </c>
      <c r="C87" s="81"/>
      <c r="D87" s="81"/>
      <c r="E87" s="81"/>
      <c r="F87" s="31">
        <f>SUM(F85)</f>
        <v>7000</v>
      </c>
      <c r="G87" s="31"/>
      <c r="H87" s="32">
        <f>SUM(H85)</f>
        <v>7000</v>
      </c>
    </row>
    <row r="88" spans="1:9" s="1" customFormat="1" ht="13.5" thickTop="1" x14ac:dyDescent="0.2">
      <c r="A88" s="11" t="s">
        <v>139</v>
      </c>
      <c r="B88" s="89" t="s">
        <v>140</v>
      </c>
      <c r="C88" s="89"/>
      <c r="D88" s="89"/>
      <c r="E88" s="89"/>
      <c r="F88" s="56"/>
      <c r="G88" s="56"/>
      <c r="H88" s="34"/>
    </row>
    <row r="89" spans="1:9" s="1" customFormat="1" x14ac:dyDescent="0.2">
      <c r="A89" s="7" t="s">
        <v>141</v>
      </c>
      <c r="B89" s="79" t="s">
        <v>142</v>
      </c>
      <c r="C89" s="79"/>
      <c r="D89" s="79"/>
      <c r="E89" s="79"/>
      <c r="F89" s="13"/>
      <c r="G89" s="13"/>
      <c r="H89" s="14"/>
    </row>
    <row r="90" spans="1:9" s="1" customFormat="1" x14ac:dyDescent="0.2">
      <c r="A90" s="7"/>
      <c r="B90" s="66" t="s">
        <v>143</v>
      </c>
      <c r="C90" s="79" t="s">
        <v>144</v>
      </c>
      <c r="D90" s="79"/>
      <c r="E90" s="79"/>
      <c r="F90" s="13"/>
      <c r="G90" s="13"/>
      <c r="H90" s="14"/>
    </row>
    <row r="91" spans="1:9" s="1" customFormat="1" x14ac:dyDescent="0.2">
      <c r="A91" s="7"/>
      <c r="B91" s="66"/>
      <c r="C91" s="66" t="s">
        <v>145</v>
      </c>
      <c r="D91" s="19" t="s">
        <v>146</v>
      </c>
      <c r="E91" s="17"/>
      <c r="F91" s="57">
        <v>4670</v>
      </c>
      <c r="G91" s="13"/>
      <c r="H91" s="14">
        <f>F91+G91</f>
        <v>4670</v>
      </c>
    </row>
    <row r="92" spans="1:9" s="1" customFormat="1" x14ac:dyDescent="0.2">
      <c r="A92" s="58"/>
      <c r="B92" s="8"/>
      <c r="C92" s="59"/>
      <c r="D92" s="59" t="s">
        <v>94</v>
      </c>
      <c r="E92" s="38" t="s">
        <v>147</v>
      </c>
      <c r="F92" s="57">
        <v>4670</v>
      </c>
      <c r="G92" s="78"/>
      <c r="H92" s="34">
        <f>SUM(F92:G92)</f>
        <v>4670</v>
      </c>
    </row>
    <row r="93" spans="1:9" s="1" customFormat="1" x14ac:dyDescent="0.2">
      <c r="A93" s="24"/>
      <c r="B93" s="26"/>
      <c r="C93" s="66" t="s">
        <v>148</v>
      </c>
      <c r="D93" s="66" t="s">
        <v>149</v>
      </c>
      <c r="E93" s="39"/>
      <c r="F93" s="13">
        <v>22400</v>
      </c>
      <c r="G93" s="13"/>
      <c r="H93" s="29">
        <f>F93+G93</f>
        <v>22400</v>
      </c>
    </row>
    <row r="94" spans="1:9" s="1" customFormat="1" ht="39.75" customHeight="1" x14ac:dyDescent="0.2">
      <c r="A94" s="58"/>
      <c r="B94" s="8"/>
      <c r="C94" s="8"/>
      <c r="D94" s="59" t="s">
        <v>30</v>
      </c>
      <c r="E94" s="38" t="s">
        <v>150</v>
      </c>
      <c r="F94" s="60">
        <v>22400</v>
      </c>
      <c r="G94" s="33"/>
      <c r="H94" s="34">
        <f>SUM(F94:G94)</f>
        <v>22400</v>
      </c>
    </row>
    <row r="95" spans="1:9" s="1" customFormat="1" x14ac:dyDescent="0.25">
      <c r="A95" s="24"/>
      <c r="B95" s="26"/>
      <c r="C95" s="26" t="s">
        <v>151</v>
      </c>
      <c r="D95" s="61" t="s">
        <v>152</v>
      </c>
      <c r="E95" s="62"/>
      <c r="F95" s="57">
        <v>2825000</v>
      </c>
      <c r="G95" s="28"/>
      <c r="H95" s="29">
        <f>F95+G95</f>
        <v>2825000</v>
      </c>
    </row>
    <row r="96" spans="1:9" s="1" customFormat="1" ht="45" x14ac:dyDescent="0.2">
      <c r="A96" s="58"/>
      <c r="B96" s="8"/>
      <c r="C96" s="8"/>
      <c r="D96" s="59" t="s">
        <v>39</v>
      </c>
      <c r="E96" s="38" t="s">
        <v>153</v>
      </c>
      <c r="F96" s="57">
        <v>2825000</v>
      </c>
      <c r="G96" s="33"/>
      <c r="H96" s="34">
        <f>SUM(F96:G96)</f>
        <v>2825000</v>
      </c>
    </row>
    <row r="97" spans="1:9" s="1" customFormat="1" x14ac:dyDescent="0.2">
      <c r="A97" s="7" t="s">
        <v>154</v>
      </c>
      <c r="B97" s="79" t="s">
        <v>155</v>
      </c>
      <c r="C97" s="79"/>
      <c r="D97" s="79"/>
      <c r="E97" s="79"/>
      <c r="F97" s="13"/>
      <c r="G97" s="13"/>
      <c r="H97" s="14"/>
    </row>
    <row r="98" spans="1:9" s="1" customFormat="1" x14ac:dyDescent="0.2">
      <c r="A98" s="7"/>
      <c r="B98" s="66" t="s">
        <v>156</v>
      </c>
      <c r="C98" s="79" t="s">
        <v>155</v>
      </c>
      <c r="D98" s="79"/>
      <c r="E98" s="79"/>
      <c r="F98" s="13"/>
      <c r="G98" s="13"/>
      <c r="H98" s="14"/>
    </row>
    <row r="99" spans="1:9" s="1" customFormat="1" x14ac:dyDescent="0.2">
      <c r="A99" s="7"/>
      <c r="B99" s="66"/>
      <c r="C99" s="66" t="s">
        <v>157</v>
      </c>
      <c r="D99" s="19" t="s">
        <v>155</v>
      </c>
      <c r="E99" s="17"/>
      <c r="F99" s="12">
        <v>685000</v>
      </c>
      <c r="G99" s="13"/>
      <c r="H99" s="14">
        <f>F99+G99</f>
        <v>685000</v>
      </c>
    </row>
    <row r="100" spans="1:9" s="1" customFormat="1" ht="33.75" x14ac:dyDescent="0.2">
      <c r="A100" s="58"/>
      <c r="B100" s="8"/>
      <c r="C100" s="8"/>
      <c r="D100" s="59" t="s">
        <v>58</v>
      </c>
      <c r="E100" s="38" t="s">
        <v>158</v>
      </c>
      <c r="F100" s="12">
        <v>685000</v>
      </c>
      <c r="G100" s="33"/>
      <c r="H100" s="34">
        <f>SUM(F100:G100)</f>
        <v>685000</v>
      </c>
    </row>
    <row r="101" spans="1:9" s="1" customFormat="1" ht="21.95" customHeight="1" thickBot="1" x14ac:dyDescent="0.25">
      <c r="A101" s="63"/>
      <c r="B101" s="80" t="s">
        <v>159</v>
      </c>
      <c r="C101" s="81"/>
      <c r="D101" s="81"/>
      <c r="E101" s="81"/>
      <c r="F101" s="31">
        <f>F91+F93+F95+F99</f>
        <v>3537070</v>
      </c>
      <c r="G101" s="31"/>
      <c r="H101" s="32">
        <f>SUM(H91+H93+H95+H99)</f>
        <v>3537070</v>
      </c>
    </row>
    <row r="102" spans="1:9" s="1" customFormat="1" ht="25.5" customHeight="1" thickTop="1" thickBot="1" x14ac:dyDescent="0.25">
      <c r="A102" s="64"/>
      <c r="B102" s="82" t="s">
        <v>160</v>
      </c>
      <c r="C102" s="82"/>
      <c r="D102" s="82"/>
      <c r="E102" s="82"/>
      <c r="F102" s="65">
        <f>F38+F81+F87+F101</f>
        <v>55676920</v>
      </c>
      <c r="G102" s="65"/>
      <c r="H102" s="65">
        <f>H38+H81+H87+H101</f>
        <v>55676920</v>
      </c>
      <c r="I102" s="42"/>
    </row>
    <row r="103" spans="1:9" ht="13.5" thickTop="1" x14ac:dyDescent="0.2"/>
  </sheetData>
  <mergeCells count="35">
    <mergeCell ref="C12:E12"/>
    <mergeCell ref="A1:H1"/>
    <mergeCell ref="A2:E2"/>
    <mergeCell ref="B3:E3"/>
    <mergeCell ref="B8:E8"/>
    <mergeCell ref="C9:E9"/>
    <mergeCell ref="C65:E65"/>
    <mergeCell ref="C15:E15"/>
    <mergeCell ref="B18:E18"/>
    <mergeCell ref="C19:E19"/>
    <mergeCell ref="B22:E22"/>
    <mergeCell ref="C23:E23"/>
    <mergeCell ref="B38:E38"/>
    <mergeCell ref="B40:E40"/>
    <mergeCell ref="B44:E44"/>
    <mergeCell ref="C45:E45"/>
    <mergeCell ref="C50:E50"/>
    <mergeCell ref="C53:E53"/>
    <mergeCell ref="B89:E89"/>
    <mergeCell ref="B70:E70"/>
    <mergeCell ref="C71:E71"/>
    <mergeCell ref="C74:E74"/>
    <mergeCell ref="B77:E77"/>
    <mergeCell ref="C78:E78"/>
    <mergeCell ref="B81:E81"/>
    <mergeCell ref="B82:E82"/>
    <mergeCell ref="B83:E83"/>
    <mergeCell ref="C84:E84"/>
    <mergeCell ref="B87:E87"/>
    <mergeCell ref="B88:E88"/>
    <mergeCell ref="C90:E90"/>
    <mergeCell ref="B97:E97"/>
    <mergeCell ref="C98:E98"/>
    <mergeCell ref="B101:E101"/>
    <mergeCell ref="B102:E102"/>
  </mergeCells>
  <pageMargins left="0.59055118110236227" right="0" top="0.39370078740157483" bottom="0.59055118110236227" header="0" footer="0"/>
  <pageSetup paperSize="9" scale="95" orientation="landscape" r:id="rId1"/>
  <headerFooter alignWithMargins="0"/>
  <rowBreaks count="2" manualBreakCount="2">
    <brk id="4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3TR. PPTO. APROBADO</vt:lpstr>
      <vt:lpstr>'2018 3TR. PPTO. APROBADO'!Títulos_a_imprimir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Blanca Manglano La Huerta</cp:lastModifiedBy>
  <cp:lastPrinted>2018-11-28T15:18:39Z</cp:lastPrinted>
  <dcterms:created xsi:type="dcterms:W3CDTF">2018-02-13T15:46:34Z</dcterms:created>
  <dcterms:modified xsi:type="dcterms:W3CDTF">2019-02-18T12:56:17Z</dcterms:modified>
</cp:coreProperties>
</file>