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R:\comision de transparencia\portal de transparencia\contenido portal\inf eco\"/>
    </mc:Choice>
  </mc:AlternateContent>
  <xr:revisionPtr revIDLastSave="0" documentId="13_ncr:1_{6A9CE1F5-A805-44CA-9F69-2BA547F4781A}" xr6:coauthVersionLast="47" xr6:coauthVersionMax="47" xr10:uidLastSave="{00000000-0000-0000-0000-000000000000}"/>
  <bookViews>
    <workbookView xWindow="-96" yWindow="-96" windowWidth="23232" windowHeight="12552" activeTab="1" xr2:uid="{00000000-000D-0000-FFFF-FFFF00000000}"/>
  </bookViews>
  <sheets>
    <sheet name="CONGRESO" sheetId="1" r:id="rId1"/>
    <sheet name="CORT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" i="2" l="1"/>
  <c r="C11" i="2" s="1"/>
  <c r="L11" i="1"/>
  <c r="C11" i="1" s="1"/>
  <c r="I5" i="2"/>
  <c r="L6" i="2"/>
  <c r="I6" i="2" s="1"/>
  <c r="L7" i="2"/>
  <c r="G7" i="2" s="1"/>
  <c r="L8" i="2"/>
  <c r="E8" i="2" s="1"/>
  <c r="L9" i="2"/>
  <c r="K9" i="2" s="1"/>
  <c r="L10" i="2"/>
  <c r="I10" i="2" s="1"/>
  <c r="L5" i="2"/>
  <c r="K5" i="2" s="1"/>
  <c r="L4" i="2"/>
  <c r="G4" i="2" s="1"/>
  <c r="C8" i="2" l="1"/>
  <c r="I11" i="2"/>
  <c r="G11" i="2"/>
  <c r="E11" i="2"/>
  <c r="K11" i="2"/>
  <c r="E11" i="1"/>
  <c r="I11" i="1"/>
  <c r="G11" i="1"/>
  <c r="K11" i="1"/>
  <c r="E4" i="2"/>
  <c r="K8" i="2"/>
  <c r="E7" i="2"/>
  <c r="I9" i="2"/>
  <c r="C4" i="2"/>
  <c r="C7" i="2"/>
  <c r="E10" i="2"/>
  <c r="E6" i="2"/>
  <c r="G9" i="2"/>
  <c r="G5" i="2"/>
  <c r="I8" i="2"/>
  <c r="K4" i="2"/>
  <c r="K7" i="2"/>
  <c r="G10" i="2"/>
  <c r="C10" i="2"/>
  <c r="C6" i="2"/>
  <c r="E9" i="2"/>
  <c r="E5" i="2"/>
  <c r="G8" i="2"/>
  <c r="I4" i="2"/>
  <c r="I7" i="2"/>
  <c r="K10" i="2"/>
  <c r="K6" i="2"/>
  <c r="G6" i="2"/>
  <c r="C9" i="2"/>
  <c r="C5" i="2"/>
  <c r="L4" i="1"/>
  <c r="I4" i="1" s="1"/>
  <c r="L5" i="1"/>
  <c r="E5" i="1" s="1"/>
  <c r="L6" i="1"/>
  <c r="I6" i="1" s="1"/>
  <c r="L7" i="1"/>
  <c r="E7" i="1" s="1"/>
  <c r="L8" i="1"/>
  <c r="I8" i="1" s="1"/>
  <c r="L9" i="1"/>
  <c r="E9" i="1" s="1"/>
  <c r="L10" i="1"/>
  <c r="I10" i="1" s="1"/>
  <c r="K9" i="1" l="1"/>
  <c r="C9" i="1"/>
  <c r="G5" i="1"/>
  <c r="C5" i="1"/>
  <c r="K5" i="1"/>
  <c r="G9" i="1"/>
  <c r="G6" i="1"/>
  <c r="K10" i="1"/>
  <c r="G7" i="1"/>
  <c r="K7" i="1"/>
  <c r="G10" i="1"/>
  <c r="I7" i="1"/>
  <c r="K6" i="1"/>
  <c r="I9" i="1"/>
  <c r="G8" i="1"/>
  <c r="C7" i="1"/>
  <c r="I5" i="1"/>
  <c r="G4" i="1"/>
  <c r="K8" i="1"/>
  <c r="E10" i="1"/>
  <c r="E8" i="1"/>
  <c r="E6" i="1"/>
  <c r="E4" i="1"/>
  <c r="C10" i="1"/>
  <c r="C8" i="1"/>
  <c r="C6" i="1"/>
  <c r="K4" i="1"/>
  <c r="C4" i="1"/>
</calcChain>
</file>

<file path=xl/sharedStrings.xml><?xml version="1.0" encoding="utf-8"?>
<sst xmlns="http://schemas.openxmlformats.org/spreadsheetml/2006/main" count="25" uniqueCount="12">
  <si>
    <t>Años</t>
  </si>
  <si>
    <t>Procedimientos abiertos</t>
  </si>
  <si>
    <t>Procedimientos restringidos</t>
  </si>
  <si>
    <t>Procedimientos negociados</t>
  </si>
  <si>
    <t>Procedimientos de emergencia</t>
  </si>
  <si>
    <t>TOTAL</t>
  </si>
  <si>
    <t>DESGLOSE DEL VOLUMEN DE GASTO (IVA INCLUIDO) POR TIPO DE PROCEDIMIENTO DE ADJUDICACIÓN (EUROS)</t>
  </si>
  <si>
    <t>CONGRESO DE LOS DIPUTADOS</t>
  </si>
  <si>
    <t>CORTES GENERALES</t>
  </si>
  <si>
    <t>Contratación menor*</t>
  </si>
  <si>
    <t>* Las cuantías anteriores al 2018 no incluyen IVA</t>
  </si>
  <si>
    <t>% del total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</si>
</sst>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4" fontId="2" fillId="0" borderId="2" xfId="1" applyNumberFormat="1" applyFont="1" applyFill="1" applyBorder="1" applyAlignment="1">
      <alignment horizontal="center" vertical="center"/>
    </xf>
    <xf numFmtId="4" fontId="2" fillId="2" borderId="2" xfId="1" applyNumberFormat="1" applyFont="1" applyFill="1" applyBorder="1" applyAlignment="1">
      <alignment horizontal="center" vertical="center"/>
    </xf>
    <xf numFmtId="4" fontId="3" fillId="2" borderId="2" xfId="1" applyNumberFormat="1" applyFont="1" applyFill="1" applyBorder="1" applyAlignment="1">
      <alignment horizontal="center" vertical="center"/>
    </xf>
    <xf numFmtId="4" fontId="3" fillId="0" borderId="2" xfId="1" applyNumberFormat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2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/>
    <xf numFmtId="4" fontId="7" fillId="0" borderId="2" xfId="0" applyNumberFormat="1" applyFont="1" applyBorder="1"/>
    <xf numFmtId="4" fontId="3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3" borderId="0" xfId="1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  <xf numFmtId="0" fontId="6" fillId="4" borderId="2" xfId="1" applyNumberFormat="1" applyFont="1" applyFill="1" applyBorder="1" applyAlignment="1">
      <alignment horizontal="center" vertical="center"/>
    </xf>
    <xf numFmtId="0" fontId="6" fillId="4" borderId="2" xfId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" xfId="0" builtinId="0"/>
    <cellStyle name="Normal_Información procedimientos 2010-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zoomScale="85" zoomScaleNormal="85" workbookViewId="0">
      <selection activeCell="L11" sqref="L11"/>
    </sheetView>
  </sheetViews>
  <sheetFormatPr baseColWidth="10" defaultRowHeight="15" x14ac:dyDescent="0.25"/>
  <cols>
    <col min="2" max="3" width="17" customWidth="1"/>
    <col min="4" max="5" width="16.5703125" customWidth="1"/>
    <col min="6" max="7" width="16.28515625" customWidth="1"/>
    <col min="8" max="8" width="17.42578125" customWidth="1"/>
    <col min="9" max="9" width="16.140625" customWidth="1"/>
    <col min="10" max="11" width="14.7109375" customWidth="1"/>
    <col min="12" max="12" width="17.85546875" customWidth="1"/>
  </cols>
  <sheetData>
    <row r="1" spans="1:12" ht="61.5" customHeight="1" x14ac:dyDescent="0.25">
      <c r="A1" s="18" t="s">
        <v>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61.5" customHeight="1" x14ac:dyDescent="0.25">
      <c r="A2" s="19" t="s">
        <v>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31.5" x14ac:dyDescent="0.25">
      <c r="A3" s="5" t="s">
        <v>0</v>
      </c>
      <c r="B3" s="5" t="s">
        <v>1</v>
      </c>
      <c r="C3" s="5" t="s">
        <v>11</v>
      </c>
      <c r="D3" s="5" t="s">
        <v>2</v>
      </c>
      <c r="E3" s="5" t="s">
        <v>11</v>
      </c>
      <c r="F3" s="5" t="s">
        <v>3</v>
      </c>
      <c r="G3" s="5" t="s">
        <v>11</v>
      </c>
      <c r="H3" s="5" t="s">
        <v>4</v>
      </c>
      <c r="I3" s="5" t="s">
        <v>11</v>
      </c>
      <c r="J3" s="5" t="s">
        <v>9</v>
      </c>
      <c r="K3" s="5" t="s">
        <v>11</v>
      </c>
      <c r="L3" s="6" t="s">
        <v>5</v>
      </c>
    </row>
    <row r="4" spans="1:12" ht="15.75" x14ac:dyDescent="0.25">
      <c r="A4" s="7">
        <v>2015</v>
      </c>
      <c r="B4" s="1">
        <v>12067979.650000004</v>
      </c>
      <c r="C4" s="1">
        <f>(B4*100)/L4</f>
        <v>62.15409130374465</v>
      </c>
      <c r="D4" s="2">
        <v>0</v>
      </c>
      <c r="E4" s="1">
        <f>(D4*100)/L4</f>
        <v>0</v>
      </c>
      <c r="F4" s="2">
        <v>6033476.8700000001</v>
      </c>
      <c r="G4" s="1">
        <f>(F4*100)/L4</f>
        <v>31.074403763765986</v>
      </c>
      <c r="H4" s="3">
        <v>0</v>
      </c>
      <c r="I4" s="1">
        <f>(H4*100)/L4</f>
        <v>0</v>
      </c>
      <c r="J4" s="3">
        <v>1314770.7899999998</v>
      </c>
      <c r="K4" s="1">
        <f>(J4*100)/L4</f>
        <v>6.7715049324893783</v>
      </c>
      <c r="L4" s="1">
        <f>SUM(B4, D4, F4, H4, J4)</f>
        <v>19416227.310000002</v>
      </c>
    </row>
    <row r="5" spans="1:12" ht="15.75" x14ac:dyDescent="0.25">
      <c r="A5" s="7">
        <v>2016</v>
      </c>
      <c r="B5" s="1">
        <v>12408134.620000012</v>
      </c>
      <c r="C5" s="1">
        <f>(B5*100)/L5</f>
        <v>71.238262029748</v>
      </c>
      <c r="D5" s="2">
        <v>1602597.31</v>
      </c>
      <c r="E5" s="1">
        <f t="shared" ref="E5:E10" si="0">(D5*100)/L5</f>
        <v>9.2009194447270737</v>
      </c>
      <c r="F5" s="2">
        <v>2414380.31</v>
      </c>
      <c r="G5" s="1">
        <f t="shared" ref="G5:G10" si="1">(F5*100)/L5</f>
        <v>13.861572462794898</v>
      </c>
      <c r="H5" s="3">
        <v>0</v>
      </c>
      <c r="I5" s="1">
        <f t="shared" ref="I5:I10" si="2">(H5*100)/L5</f>
        <v>0</v>
      </c>
      <c r="J5" s="3">
        <v>992683.01</v>
      </c>
      <c r="K5" s="1">
        <f t="shared" ref="K5:K10" si="3">(J5*100)/L5</f>
        <v>5.6992460627300066</v>
      </c>
      <c r="L5" s="1">
        <f>SUM(B5, D5, F5, H5, J5)</f>
        <v>17417795.250000015</v>
      </c>
    </row>
    <row r="6" spans="1:12" ht="15.75" x14ac:dyDescent="0.25">
      <c r="A6" s="7">
        <v>2017</v>
      </c>
      <c r="B6" s="1">
        <v>14741666.490000013</v>
      </c>
      <c r="C6" s="1">
        <f t="shared" ref="C6:C10" si="4">(B6*100)/L6</f>
        <v>74.329040516480674</v>
      </c>
      <c r="D6" s="2">
        <v>2455621.34</v>
      </c>
      <c r="E6" s="1">
        <f t="shared" si="0"/>
        <v>12.381502335425198</v>
      </c>
      <c r="F6" s="2">
        <v>1514224.0599999998</v>
      </c>
      <c r="G6" s="1">
        <f t="shared" si="1"/>
        <v>7.6348777516516533</v>
      </c>
      <c r="H6" s="3">
        <v>0</v>
      </c>
      <c r="I6" s="1">
        <f t="shared" si="2"/>
        <v>0</v>
      </c>
      <c r="J6" s="3">
        <v>1121471.81</v>
      </c>
      <c r="K6" s="1">
        <f t="shared" si="3"/>
        <v>5.6545793964425002</v>
      </c>
      <c r="L6" s="1">
        <f t="shared" ref="L6:L9" si="5">SUM(B6, D6, F6, H6, J6)</f>
        <v>19832983.70000001</v>
      </c>
    </row>
    <row r="7" spans="1:12" ht="15.75" x14ac:dyDescent="0.25">
      <c r="A7" s="7">
        <v>2018</v>
      </c>
      <c r="B7" s="1">
        <v>10909146.179999998</v>
      </c>
      <c r="C7" s="1">
        <f t="shared" si="4"/>
        <v>61.508530055145627</v>
      </c>
      <c r="D7" s="1">
        <v>1963818.6300000004</v>
      </c>
      <c r="E7" s="1">
        <f t="shared" si="0"/>
        <v>11.072506980212632</v>
      </c>
      <c r="F7" s="1">
        <v>3927535.88</v>
      </c>
      <c r="G7" s="1">
        <f t="shared" si="1"/>
        <v>22.144442354300079</v>
      </c>
      <c r="H7" s="4">
        <v>0</v>
      </c>
      <c r="I7" s="1">
        <f t="shared" si="2"/>
        <v>0</v>
      </c>
      <c r="J7" s="4">
        <v>935488.39999999991</v>
      </c>
      <c r="K7" s="1">
        <f t="shared" si="3"/>
        <v>5.2745206103416704</v>
      </c>
      <c r="L7" s="1">
        <f t="shared" si="5"/>
        <v>17735989.089999996</v>
      </c>
    </row>
    <row r="8" spans="1:12" ht="15.75" x14ac:dyDescent="0.25">
      <c r="A8" s="7">
        <v>2019</v>
      </c>
      <c r="B8" s="1">
        <v>11987971.639999999</v>
      </c>
      <c r="C8" s="1">
        <f t="shared" si="4"/>
        <v>55.810641137974791</v>
      </c>
      <c r="D8" s="1">
        <v>2589949.9</v>
      </c>
      <c r="E8" s="1">
        <f t="shared" si="0"/>
        <v>12.057649848947568</v>
      </c>
      <c r="F8" s="1">
        <v>5983354.3800000045</v>
      </c>
      <c r="G8" s="1">
        <f t="shared" si="1"/>
        <v>27.855825333226264</v>
      </c>
      <c r="H8" s="4">
        <v>0</v>
      </c>
      <c r="I8" s="1">
        <f t="shared" si="2"/>
        <v>0</v>
      </c>
      <c r="J8" s="4">
        <v>918448.01</v>
      </c>
      <c r="K8" s="1">
        <f t="shared" si="3"/>
        <v>4.2758836798513729</v>
      </c>
      <c r="L8" s="1">
        <f t="shared" si="5"/>
        <v>21479723.930000003</v>
      </c>
    </row>
    <row r="9" spans="1:12" ht="15.75" x14ac:dyDescent="0.25">
      <c r="A9" s="7">
        <v>2020</v>
      </c>
      <c r="B9" s="1">
        <v>10973064.709999999</v>
      </c>
      <c r="C9" s="1">
        <f t="shared" si="4"/>
        <v>56.676852166422023</v>
      </c>
      <c r="D9" s="1">
        <v>2473109.6199999996</v>
      </c>
      <c r="E9" s="1">
        <f t="shared" si="0"/>
        <v>12.773830468379343</v>
      </c>
      <c r="F9" s="1">
        <v>4722254.38</v>
      </c>
      <c r="G9" s="1">
        <f t="shared" si="1"/>
        <v>24.39086257675946</v>
      </c>
      <c r="H9" s="4">
        <v>41920</v>
      </c>
      <c r="I9" s="1">
        <f t="shared" si="2"/>
        <v>0.21652051688451324</v>
      </c>
      <c r="J9" s="4">
        <v>1150403.1499999999</v>
      </c>
      <c r="K9" s="1">
        <f t="shared" si="3"/>
        <v>5.9419342715546799</v>
      </c>
      <c r="L9" s="1">
        <f t="shared" si="5"/>
        <v>19360751.859999996</v>
      </c>
    </row>
    <row r="10" spans="1:12" ht="15.75" x14ac:dyDescent="0.25">
      <c r="A10" s="7">
        <v>2021</v>
      </c>
      <c r="B10" s="1">
        <v>14323750.390000001</v>
      </c>
      <c r="C10" s="1">
        <f t="shared" si="4"/>
        <v>62.980945006397654</v>
      </c>
      <c r="D10" s="1">
        <v>2516162.31</v>
      </c>
      <c r="E10" s="1">
        <f t="shared" si="0"/>
        <v>11.063462833303428</v>
      </c>
      <c r="F10" s="1">
        <v>4706568.83</v>
      </c>
      <c r="G10" s="1">
        <f t="shared" si="1"/>
        <v>20.694590772679287</v>
      </c>
      <c r="H10" s="4">
        <v>0</v>
      </c>
      <c r="I10" s="1">
        <f t="shared" si="2"/>
        <v>0</v>
      </c>
      <c r="J10" s="4">
        <v>1196509.05</v>
      </c>
      <c r="K10" s="1">
        <f t="shared" si="3"/>
        <v>5.261001387619622</v>
      </c>
      <c r="L10" s="1">
        <f>SUM(B10, D10, F10, H10, J10)</f>
        <v>22742990.580000002</v>
      </c>
    </row>
    <row r="11" spans="1:12" s="13" customFormat="1" ht="15.75" x14ac:dyDescent="0.25">
      <c r="A11" s="7">
        <v>2022</v>
      </c>
      <c r="B11" s="12">
        <v>22770115.300000004</v>
      </c>
      <c r="C11" s="12">
        <f>(B11*100)/L11</f>
        <v>81.136500365267764</v>
      </c>
      <c r="D11" s="12">
        <v>2357857.9500000002</v>
      </c>
      <c r="E11" s="12">
        <f>(D11*100)/L11</f>
        <v>8.4017291920091619</v>
      </c>
      <c r="F11" s="12">
        <v>1578841.3800000011</v>
      </c>
      <c r="G11" s="12">
        <f>(F11*100)/L11</f>
        <v>5.6258680519316444</v>
      </c>
      <c r="H11" s="12">
        <v>0</v>
      </c>
      <c r="I11" s="12">
        <f>(H11*100)/L11</f>
        <v>0</v>
      </c>
      <c r="J11" s="12">
        <v>1357145.73</v>
      </c>
      <c r="K11" s="12">
        <f>(J11*100)/L11</f>
        <v>4.835902390791432</v>
      </c>
      <c r="L11" s="12">
        <f>SUM(B11,D11,F11,H11,J11)</f>
        <v>28063960.360000007</v>
      </c>
    </row>
    <row r="12" spans="1:12" s="13" customFormat="1" ht="15.75" x14ac:dyDescent="0.2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ht="15.75" x14ac:dyDescent="0.25">
      <c r="A13" s="21" t="s">
        <v>10</v>
      </c>
      <c r="B13" s="21"/>
      <c r="C13" s="21"/>
      <c r="D13" s="21"/>
      <c r="E13" s="21"/>
      <c r="F13" s="22"/>
      <c r="G13" s="9"/>
    </row>
  </sheetData>
  <sortState xmlns:xlrd2="http://schemas.microsoft.com/office/spreadsheetml/2017/richdata2" ref="A4:G13">
    <sortCondition ref="A4:A13"/>
  </sortState>
  <mergeCells count="3">
    <mergeCell ref="A1:L1"/>
    <mergeCell ref="A2:L2"/>
    <mergeCell ref="A13:F1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2"/>
  <sheetViews>
    <sheetView tabSelected="1" workbookViewId="0">
      <selection activeCell="L11" sqref="L11"/>
    </sheetView>
  </sheetViews>
  <sheetFormatPr baseColWidth="10" defaultRowHeight="15" x14ac:dyDescent="0.25"/>
  <cols>
    <col min="1" max="1" width="8" customWidth="1"/>
    <col min="2" max="2" width="14.28515625" customWidth="1"/>
    <col min="3" max="3" width="7.85546875" customWidth="1"/>
    <col min="4" max="4" width="13.42578125" customWidth="1"/>
    <col min="5" max="5" width="11.85546875" customWidth="1"/>
    <col min="6" max="6" width="16.42578125" customWidth="1"/>
    <col min="7" max="7" width="11.85546875" customWidth="1"/>
    <col min="8" max="8" width="17.5703125" customWidth="1"/>
    <col min="9" max="9" width="11.140625" customWidth="1"/>
    <col min="10" max="10" width="13.5703125" customWidth="1"/>
    <col min="11" max="11" width="8.42578125" customWidth="1"/>
    <col min="12" max="12" width="12.28515625" customWidth="1"/>
  </cols>
  <sheetData>
    <row r="1" spans="1:15" ht="61.5" customHeight="1" x14ac:dyDescent="0.25">
      <c r="A1" s="18" t="s">
        <v>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61.5" customHeight="1" x14ac:dyDescent="0.25">
      <c r="A2" s="23" t="s">
        <v>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8"/>
      <c r="N2" s="8"/>
      <c r="O2" s="8"/>
    </row>
    <row r="3" spans="1:15" ht="25.5" x14ac:dyDescent="0.25">
      <c r="A3" s="17" t="s">
        <v>0</v>
      </c>
      <c r="B3" s="17" t="s">
        <v>1</v>
      </c>
      <c r="C3" s="17"/>
      <c r="D3" s="17" t="s">
        <v>2</v>
      </c>
      <c r="E3" s="17"/>
      <c r="F3" s="17" t="s">
        <v>3</v>
      </c>
      <c r="G3" s="17"/>
      <c r="H3" s="17" t="s">
        <v>4</v>
      </c>
      <c r="I3" s="17"/>
      <c r="J3" s="17" t="s">
        <v>9</v>
      </c>
      <c r="K3" s="17"/>
      <c r="L3" s="17" t="s">
        <v>5</v>
      </c>
    </row>
    <row r="4" spans="1:15" x14ac:dyDescent="0.25">
      <c r="A4" s="16">
        <v>2015</v>
      </c>
      <c r="B4" s="11">
        <v>271532.89</v>
      </c>
      <c r="C4" s="11">
        <f>(B4*100)/L4</f>
        <v>63.888988364295066</v>
      </c>
      <c r="D4" s="11">
        <v>0</v>
      </c>
      <c r="E4" s="11">
        <f>(D4*100)/L4</f>
        <v>0</v>
      </c>
      <c r="F4" s="11">
        <v>0</v>
      </c>
      <c r="G4" s="11">
        <f>(F4*100)/L4</f>
        <v>0</v>
      </c>
      <c r="H4" s="11">
        <v>0</v>
      </c>
      <c r="I4" s="11">
        <f>(H4*100)/L4</f>
        <v>0</v>
      </c>
      <c r="J4" s="11">
        <v>153474.45000000001</v>
      </c>
      <c r="K4" s="11">
        <f>(J4*100)/L4</f>
        <v>36.111011635704926</v>
      </c>
      <c r="L4" s="11">
        <f>SUM(B4,D4,F4,H4,J4)</f>
        <v>425007.34</v>
      </c>
    </row>
    <row r="5" spans="1:15" x14ac:dyDescent="0.25">
      <c r="A5" s="16">
        <v>2016</v>
      </c>
      <c r="B5" s="11">
        <v>60075.26</v>
      </c>
      <c r="C5" s="11">
        <f>(B5*100)/L5</f>
        <v>25.10672663446277</v>
      </c>
      <c r="D5" s="11">
        <v>0</v>
      </c>
      <c r="E5" s="11">
        <f t="shared" ref="E5:E10" si="0">(D5*100)/L5</f>
        <v>0</v>
      </c>
      <c r="F5" s="11">
        <v>0</v>
      </c>
      <c r="G5" s="11">
        <f t="shared" ref="G5:G10" si="1">(F5*100)/L5</f>
        <v>0</v>
      </c>
      <c r="H5" s="11">
        <v>0</v>
      </c>
      <c r="I5" s="11">
        <f t="shared" ref="I5:I10" si="2">(H5*100)/L5</f>
        <v>0</v>
      </c>
      <c r="J5" s="11">
        <v>179204.28</v>
      </c>
      <c r="K5" s="11">
        <f t="shared" ref="K5:K10" si="3">(J5*100)/L5</f>
        <v>74.893273365537226</v>
      </c>
      <c r="L5" s="11">
        <f>SUM(B5,D5,F5,H5,J5)</f>
        <v>239279.54</v>
      </c>
    </row>
    <row r="6" spans="1:15" x14ac:dyDescent="0.25">
      <c r="A6" s="16">
        <v>2017</v>
      </c>
      <c r="B6" s="11">
        <v>104840.19000000002</v>
      </c>
      <c r="C6" s="11">
        <f t="shared" ref="C6:C10" si="4">(B6*100)/L6</f>
        <v>28.835076040686097</v>
      </c>
      <c r="D6" s="11">
        <v>0</v>
      </c>
      <c r="E6" s="11">
        <f t="shared" si="0"/>
        <v>0</v>
      </c>
      <c r="F6" s="11">
        <v>0</v>
      </c>
      <c r="G6" s="11">
        <f t="shared" si="1"/>
        <v>0</v>
      </c>
      <c r="H6" s="11">
        <v>0</v>
      </c>
      <c r="I6" s="11">
        <f t="shared" si="2"/>
        <v>0</v>
      </c>
      <c r="J6" s="11">
        <v>258745.43000000002</v>
      </c>
      <c r="K6" s="11">
        <f t="shared" si="3"/>
        <v>71.164923959313896</v>
      </c>
      <c r="L6" s="11">
        <f t="shared" ref="L6:L10" si="5">SUM(B6,D6,F6,H6,J6)</f>
        <v>363585.62000000005</v>
      </c>
    </row>
    <row r="7" spans="1:15" x14ac:dyDescent="0.25">
      <c r="A7" s="16">
        <v>2018</v>
      </c>
      <c r="B7" s="11">
        <v>103552.79999999999</v>
      </c>
      <c r="C7" s="11">
        <f t="shared" si="4"/>
        <v>16.518059197911111</v>
      </c>
      <c r="D7" s="11">
        <v>0</v>
      </c>
      <c r="E7" s="11">
        <f t="shared" si="0"/>
        <v>0</v>
      </c>
      <c r="F7" s="11">
        <v>135001.47999999998</v>
      </c>
      <c r="G7" s="11">
        <f t="shared" si="1"/>
        <v>21.534545067304919</v>
      </c>
      <c r="H7" s="11">
        <v>0</v>
      </c>
      <c r="I7" s="11">
        <f t="shared" si="2"/>
        <v>0</v>
      </c>
      <c r="J7" s="11">
        <v>388352.30000000005</v>
      </c>
      <c r="K7" s="11">
        <f t="shared" si="3"/>
        <v>61.947395734783967</v>
      </c>
      <c r="L7" s="11">
        <f t="shared" si="5"/>
        <v>626906.58000000007</v>
      </c>
    </row>
    <row r="8" spans="1:15" x14ac:dyDescent="0.25">
      <c r="A8" s="16">
        <v>2019</v>
      </c>
      <c r="B8" s="11">
        <v>28591.85</v>
      </c>
      <c r="C8" s="11">
        <f t="shared" si="4"/>
        <v>4.4408792347097288</v>
      </c>
      <c r="D8" s="11">
        <v>0</v>
      </c>
      <c r="E8" s="11">
        <f t="shared" si="0"/>
        <v>0</v>
      </c>
      <c r="F8" s="11">
        <v>53845</v>
      </c>
      <c r="G8" s="11">
        <f t="shared" si="1"/>
        <v>8.3631923919909124</v>
      </c>
      <c r="H8" s="11">
        <v>0</v>
      </c>
      <c r="I8" s="11">
        <f t="shared" si="2"/>
        <v>0</v>
      </c>
      <c r="J8" s="11">
        <v>561396.24</v>
      </c>
      <c r="K8" s="11">
        <f t="shared" si="3"/>
        <v>87.195928373299367</v>
      </c>
      <c r="L8" s="11">
        <f t="shared" si="5"/>
        <v>643833.09</v>
      </c>
    </row>
    <row r="9" spans="1:15" x14ac:dyDescent="0.25">
      <c r="A9" s="16">
        <v>2020</v>
      </c>
      <c r="B9" s="11">
        <v>45075.24</v>
      </c>
      <c r="C9" s="11">
        <f t="shared" si="4"/>
        <v>12.358985616054383</v>
      </c>
      <c r="D9" s="11">
        <v>0</v>
      </c>
      <c r="E9" s="11">
        <f t="shared" si="0"/>
        <v>0</v>
      </c>
      <c r="F9" s="11">
        <v>0</v>
      </c>
      <c r="G9" s="11">
        <f t="shared" si="1"/>
        <v>0</v>
      </c>
      <c r="H9" s="11">
        <v>0</v>
      </c>
      <c r="I9" s="11">
        <f t="shared" si="2"/>
        <v>0</v>
      </c>
      <c r="J9" s="11">
        <v>319641.10000000003</v>
      </c>
      <c r="K9" s="11">
        <f t="shared" si="3"/>
        <v>87.641014383945617</v>
      </c>
      <c r="L9" s="11">
        <f t="shared" si="5"/>
        <v>364716.34</v>
      </c>
    </row>
    <row r="10" spans="1:15" x14ac:dyDescent="0.25">
      <c r="A10" s="16">
        <v>2021</v>
      </c>
      <c r="B10" s="11">
        <v>31646.91</v>
      </c>
      <c r="C10" s="11">
        <f t="shared" si="4"/>
        <v>11.36136966085998</v>
      </c>
      <c r="D10" s="11">
        <v>0</v>
      </c>
      <c r="E10" s="11">
        <f t="shared" si="0"/>
        <v>0</v>
      </c>
      <c r="F10" s="11">
        <v>0</v>
      </c>
      <c r="G10" s="11">
        <f t="shared" si="1"/>
        <v>0</v>
      </c>
      <c r="H10" s="11">
        <v>0</v>
      </c>
      <c r="I10" s="11">
        <f t="shared" si="2"/>
        <v>0</v>
      </c>
      <c r="J10" s="11">
        <v>246901.46</v>
      </c>
      <c r="K10" s="11">
        <f t="shared" si="3"/>
        <v>88.638630339140022</v>
      </c>
      <c r="L10" s="11">
        <f t="shared" si="5"/>
        <v>278548.37</v>
      </c>
    </row>
    <row r="11" spans="1:15" x14ac:dyDescent="0.25">
      <c r="A11" s="16">
        <v>2022</v>
      </c>
      <c r="B11" s="11">
        <v>76908.7</v>
      </c>
      <c r="C11" s="11">
        <f t="shared" ref="C11" si="6">(B11*100)/L11</f>
        <v>11.163255891551062</v>
      </c>
      <c r="D11" s="11">
        <v>0</v>
      </c>
      <c r="E11" s="11">
        <f t="shared" ref="E11" si="7">(D11*100)/L11</f>
        <v>0</v>
      </c>
      <c r="F11" s="11">
        <v>324500</v>
      </c>
      <c r="G11" s="11">
        <f t="shared" ref="G11" si="8">(F11*100)/L11</f>
        <v>47.10099815506333</v>
      </c>
      <c r="H11" s="11">
        <v>0</v>
      </c>
      <c r="I11" s="11">
        <f t="shared" ref="I11" si="9">(H11*100)/L11</f>
        <v>0</v>
      </c>
      <c r="J11" s="11">
        <v>287536.36000000004</v>
      </c>
      <c r="K11" s="11">
        <f t="shared" ref="K11" si="10">(J11*100)/L11</f>
        <v>41.735745953385603</v>
      </c>
      <c r="L11" s="11">
        <f t="shared" ref="L11" si="11">SUM(B11,D11,F11,H11,J11)</f>
        <v>688945.06</v>
      </c>
    </row>
    <row r="12" spans="1:15" ht="15.75" x14ac:dyDescent="0.25">
      <c r="A12" s="21" t="s">
        <v>10</v>
      </c>
      <c r="B12" s="21"/>
      <c r="C12" s="21"/>
      <c r="D12" s="21"/>
      <c r="E12" s="21"/>
      <c r="F12" s="22"/>
      <c r="G12" s="10"/>
    </row>
  </sheetData>
  <sortState xmlns:xlrd2="http://schemas.microsoft.com/office/spreadsheetml/2017/richdata2" ref="A9:F17">
    <sortCondition ref="A9:A17"/>
  </sortState>
  <mergeCells count="4">
    <mergeCell ref="A1:L1"/>
    <mergeCell ref="A2:L2"/>
    <mergeCell ref="M1:O1"/>
    <mergeCell ref="A12:F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CONGRESO</vt:lpstr>
      <vt:lpstr>CORTES</vt:lpstr>
    </vt:vector>
  </TitlesOfParts>
  <Company>Congreso de los Diputados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Juan Antonio García Flordelis</dc:creator>
  <cp:lastModifiedBy>Blanca Manglano La Huerta</cp:lastModifiedBy>
  <cp:lastPrinted>2022-03-08T12:17:27Z</cp:lastPrinted>
  <dcterms:created xsi:type="dcterms:W3CDTF">2021-03-26T11:51:29Z</dcterms:created>
  <dcterms:modified xsi:type="dcterms:W3CDTF">2023-02-09T09:13:27Z</dcterms:modified>
</cp:coreProperties>
</file>